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15855" windowHeight="1017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17" i="1"/>
  <c r="A17" s="1"/>
  <c r="C16"/>
  <c r="A16" s="1"/>
  <c r="C15"/>
  <c r="A15" s="1"/>
  <c r="F16" l="1"/>
  <c r="G16" s="1"/>
</calcChain>
</file>

<file path=xl/sharedStrings.xml><?xml version="1.0" encoding="utf-8"?>
<sst xmlns="http://schemas.openxmlformats.org/spreadsheetml/2006/main" count="31" uniqueCount="31">
  <si>
    <t>Karel</t>
  </si>
  <si>
    <t>Novák</t>
  </si>
  <si>
    <t>Eliška</t>
  </si>
  <si>
    <t>Volná</t>
  </si>
  <si>
    <t>Martin</t>
  </si>
  <si>
    <t>Pohořelskký</t>
  </si>
  <si>
    <t>Kateřina</t>
  </si>
  <si>
    <t>Svozilová</t>
  </si>
  <si>
    <t>Eva</t>
  </si>
  <si>
    <t>Špačková</t>
  </si>
  <si>
    <t>Roman</t>
  </si>
  <si>
    <t>Navrátil</t>
  </si>
  <si>
    <t>Petra</t>
  </si>
  <si>
    <t>Pospíchalová</t>
  </si>
  <si>
    <t>Renata</t>
  </si>
  <si>
    <t>Součková</t>
  </si>
  <si>
    <t>Martina</t>
  </si>
  <si>
    <t>Kolísková</t>
  </si>
  <si>
    <t>Radim</t>
  </si>
  <si>
    <t>Hradecký</t>
  </si>
  <si>
    <t>Výsledková listina - soutěž Brněnská kuličkiáda</t>
  </si>
  <si>
    <t>Počet bodů</t>
  </si>
  <si>
    <t>Jméno</t>
  </si>
  <si>
    <t>Příjmení</t>
  </si>
  <si>
    <t>1. místo</t>
  </si>
  <si>
    <t>2. místo</t>
  </si>
  <si>
    <t>3. místo</t>
  </si>
  <si>
    <t>Cena útěchy</t>
  </si>
  <si>
    <t>SMALL(A4:A13;1)</t>
  </si>
  <si>
    <t>SVYHLEDAT(F16;A4:B13;2;0)</t>
  </si>
  <si>
    <t>SVYHLEDAT(C15;$A$4:$B$13;2;0)+SVYHLEDAT(C15;$A$4:$C$13;3;0)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</si>
</sst>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3" xfId="0" applyBorder="1"/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0" fillId="0" borderId="1" xfId="0" applyBorder="1" applyAlignment="1">
      <alignment horizontal="center"/>
    </xf>
    <xf numFmtId="0" fontId="0" fillId="0" borderId="7" xfId="0" applyBorder="1"/>
    <xf numFmtId="0" fontId="0" fillId="0" borderId="2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3" fillId="0" borderId="0" xfId="0" applyFont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 applyAlignment="1">
      <alignment horizontal="center"/>
    </xf>
    <xf numFmtId="0" fontId="4" fillId="0" borderId="3" xfId="0" applyFont="1" applyBorder="1"/>
    <xf numFmtId="0" fontId="4" fillId="0" borderId="8" xfId="0" applyFont="1" applyBorder="1"/>
    <xf numFmtId="0" fontId="4" fillId="0" borderId="2" xfId="0" applyFont="1" applyBorder="1"/>
    <xf numFmtId="0" fontId="4" fillId="0" borderId="9" xfId="0" applyFont="1" applyBorder="1"/>
    <xf numFmtId="0" fontId="4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Výsledková listina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List1!$A$15:$B$15</c:f>
              <c:strCache>
                <c:ptCount val="1"/>
                <c:pt idx="0">
                  <c:v>Roman Navrátil 3. místo</c:v>
                </c:pt>
              </c:strCache>
            </c:strRef>
          </c:tx>
          <c:val>
            <c:numRef>
              <c:f>List1!$C$15</c:f>
              <c:numCache>
                <c:formatCode>General</c:formatCode>
                <c:ptCount val="1"/>
                <c:pt idx="0">
                  <c:v>184</c:v>
                </c:pt>
              </c:numCache>
            </c:numRef>
          </c:val>
        </c:ser>
        <c:ser>
          <c:idx val="1"/>
          <c:order val="1"/>
          <c:tx>
            <c:strRef>
              <c:f>List1!$A$16:$B$16</c:f>
              <c:strCache>
                <c:ptCount val="1"/>
                <c:pt idx="0">
                  <c:v>Eliška 1. místo</c:v>
                </c:pt>
              </c:strCache>
            </c:strRef>
          </c:tx>
          <c:val>
            <c:numRef>
              <c:f>List1!$C$16</c:f>
              <c:numCache>
                <c:formatCode>General</c:formatCode>
                <c:ptCount val="1"/>
                <c:pt idx="0">
                  <c:v>248</c:v>
                </c:pt>
              </c:numCache>
            </c:numRef>
          </c:val>
        </c:ser>
        <c:ser>
          <c:idx val="2"/>
          <c:order val="2"/>
          <c:tx>
            <c:strRef>
              <c:f>List1!$A$17:$B$17</c:f>
              <c:strCache>
                <c:ptCount val="1"/>
                <c:pt idx="0">
                  <c:v>Eva 2. místo</c:v>
                </c:pt>
              </c:strCache>
            </c:strRef>
          </c:tx>
          <c:val>
            <c:numRef>
              <c:f>List1!$C$17</c:f>
              <c:numCache>
                <c:formatCode>General</c:formatCode>
                <c:ptCount val="1"/>
                <c:pt idx="0">
                  <c:v>195</c:v>
                </c:pt>
              </c:numCache>
            </c:numRef>
          </c:val>
        </c:ser>
        <c:dLbls>
          <c:showVal val="1"/>
        </c:dLbls>
        <c:overlap val="-25"/>
        <c:axId val="51782784"/>
        <c:axId val="51784320"/>
      </c:barChart>
      <c:catAx>
        <c:axId val="51782784"/>
        <c:scaling>
          <c:orientation val="minMax"/>
        </c:scaling>
        <c:axPos val="b"/>
        <c:majorTickMark val="none"/>
        <c:tickLblPos val="nextTo"/>
        <c:crossAx val="51784320"/>
        <c:crosses val="autoZero"/>
        <c:auto val="1"/>
        <c:lblAlgn val="ctr"/>
        <c:lblOffset val="100"/>
      </c:catAx>
      <c:valAx>
        <c:axId val="51784320"/>
        <c:scaling>
          <c:orientation val="minMax"/>
        </c:scaling>
        <c:delete val="1"/>
        <c:axPos val="l"/>
        <c:numFmt formatCode="General" sourceLinked="1"/>
        <c:majorTickMark val="none"/>
        <c:tickLblPos val="none"/>
        <c:crossAx val="51782784"/>
        <c:crosses val="autoZero"/>
        <c:crossBetween val="between"/>
      </c:valAx>
    </c:plotArea>
    <c:legend>
      <c:legendPos val="b"/>
      <c:layout/>
      <c:overlay val="1"/>
      <c:spPr>
        <a:solidFill>
          <a:schemeClr val="bg2">
            <a:lumMod val="75000"/>
          </a:schemeClr>
        </a:solidFill>
        <a:ln>
          <a:solidFill>
            <a:schemeClr val="accent1"/>
          </a:solidFill>
        </a:ln>
      </c:spPr>
      <c:txPr>
        <a:bodyPr/>
        <a:lstStyle/>
        <a:p>
          <a:pPr>
            <a:defRPr sz="800"/>
          </a:pPr>
          <a:endParaRPr lang="cs-CZ"/>
        </a:p>
      </c:txPr>
    </c:legend>
    <c:plotVisOnly val="1"/>
    <c:dispBlanksAs val="gap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2</xdr:row>
      <xdr:rowOff>23812</xdr:rowOff>
    </xdr:from>
    <xdr:to>
      <xdr:col>7</xdr:col>
      <xdr:colOff>176893</xdr:colOff>
      <xdr:row>12</xdr:row>
      <xdr:rowOff>19050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"/>
  <sheetViews>
    <sheetView tabSelected="1" zoomScale="130" zoomScaleNormal="130" workbookViewId="0">
      <selection activeCell="F16" sqref="F16"/>
    </sheetView>
  </sheetViews>
  <sheetFormatPr defaultRowHeight="15"/>
  <cols>
    <col min="1" max="1" width="17.7109375" style="2" customWidth="1"/>
    <col min="2" max="2" width="16.42578125" customWidth="1"/>
    <col min="3" max="3" width="15" customWidth="1"/>
    <col min="4" max="4" width="11.7109375" customWidth="1"/>
    <col min="5" max="5" width="9.140625" customWidth="1"/>
    <col min="6" max="6" width="11.7109375" customWidth="1"/>
  </cols>
  <sheetData>
    <row r="1" spans="1:10" ht="23.25">
      <c r="A1" s="1" t="s">
        <v>20</v>
      </c>
    </row>
    <row r="2" spans="1:10" ht="15.75" thickBot="1">
      <c r="A2" s="4"/>
      <c r="B2" s="3"/>
      <c r="C2" s="3"/>
      <c r="D2" s="3"/>
      <c r="E2" s="3"/>
    </row>
    <row r="3" spans="1:10">
      <c r="A3" s="8" t="s">
        <v>21</v>
      </c>
      <c r="B3" s="9" t="s">
        <v>22</v>
      </c>
      <c r="C3" s="10" t="s">
        <v>23</v>
      </c>
      <c r="D3" s="3"/>
      <c r="E3" s="3"/>
    </row>
    <row r="4" spans="1:10">
      <c r="A4" s="11">
        <v>156</v>
      </c>
      <c r="B4" s="7" t="s">
        <v>0</v>
      </c>
      <c r="C4" s="12" t="s">
        <v>1</v>
      </c>
      <c r="D4" s="3"/>
      <c r="E4" s="3"/>
    </row>
    <row r="5" spans="1:10">
      <c r="A5" s="11">
        <v>248</v>
      </c>
      <c r="B5" s="7" t="s">
        <v>2</v>
      </c>
      <c r="C5" s="12" t="s">
        <v>3</v>
      </c>
      <c r="D5" s="3"/>
      <c r="E5" s="3"/>
    </row>
    <row r="6" spans="1:10">
      <c r="A6" s="11">
        <v>136</v>
      </c>
      <c r="B6" s="7" t="s">
        <v>4</v>
      </c>
      <c r="C6" s="12" t="s">
        <v>5</v>
      </c>
      <c r="D6" s="3"/>
      <c r="E6" s="3"/>
    </row>
    <row r="7" spans="1:10">
      <c r="A7" s="11">
        <v>112</v>
      </c>
      <c r="B7" s="7" t="s">
        <v>6</v>
      </c>
      <c r="C7" s="12" t="s">
        <v>7</v>
      </c>
      <c r="D7" s="3"/>
      <c r="E7" s="3"/>
    </row>
    <row r="8" spans="1:10">
      <c r="A8" s="11">
        <v>195</v>
      </c>
      <c r="B8" s="7" t="s">
        <v>8</v>
      </c>
      <c r="C8" s="12" t="s">
        <v>9</v>
      </c>
      <c r="D8" s="3"/>
      <c r="E8" s="3"/>
    </row>
    <row r="9" spans="1:10">
      <c r="A9" s="11">
        <v>184</v>
      </c>
      <c r="B9" s="7" t="s">
        <v>10</v>
      </c>
      <c r="C9" s="12" t="s">
        <v>11</v>
      </c>
      <c r="D9" s="3"/>
      <c r="E9" s="3"/>
    </row>
    <row r="10" spans="1:10">
      <c r="A10" s="11">
        <v>167</v>
      </c>
      <c r="B10" s="7" t="s">
        <v>12</v>
      </c>
      <c r="C10" s="12" t="s">
        <v>13</v>
      </c>
      <c r="D10" s="3"/>
      <c r="E10" s="3"/>
    </row>
    <row r="11" spans="1:10">
      <c r="A11" s="11">
        <v>164</v>
      </c>
      <c r="B11" s="7" t="s">
        <v>14</v>
      </c>
      <c r="C11" s="12" t="s">
        <v>15</v>
      </c>
      <c r="D11" s="3"/>
      <c r="E11" s="3"/>
    </row>
    <row r="12" spans="1:10">
      <c r="A12" s="11">
        <v>144</v>
      </c>
      <c r="B12" s="7" t="s">
        <v>16</v>
      </c>
      <c r="C12" s="12" t="s">
        <v>17</v>
      </c>
      <c r="D12" s="3"/>
      <c r="E12" s="3"/>
    </row>
    <row r="13" spans="1:10" ht="15.75" thickBot="1">
      <c r="A13" s="13">
        <v>132</v>
      </c>
      <c r="B13" s="14" t="s">
        <v>18</v>
      </c>
      <c r="C13" s="15" t="s">
        <v>19</v>
      </c>
      <c r="D13" s="3"/>
      <c r="E13" s="3"/>
    </row>
    <row r="14" spans="1:10" ht="15.75" thickBot="1">
      <c r="A14" s="26" t="s">
        <v>30</v>
      </c>
      <c r="B14" s="5"/>
      <c r="C14" s="6"/>
      <c r="D14" s="3"/>
      <c r="E14" s="3"/>
    </row>
    <row r="15" spans="1:10" ht="15.75" thickBot="1">
      <c r="A15" s="19" t="str">
        <f>CONCATENATE(VLOOKUP(C15,$A$4:$C$13,2,0)," ",VLOOKUP(C15,$A$4:$C$13,3,0))</f>
        <v>Roman Navrátil</v>
      </c>
      <c r="B15" s="20" t="s">
        <v>26</v>
      </c>
      <c r="C15" s="21">
        <f>LARGE($A$4:$A$13,3)</f>
        <v>184</v>
      </c>
      <c r="D15" s="3"/>
      <c r="F15" s="17" t="s">
        <v>27</v>
      </c>
      <c r="G15" s="18"/>
    </row>
    <row r="16" spans="1:10" ht="15.75" thickBot="1">
      <c r="A16" s="19" t="str">
        <f t="shared" ref="A16:A17" si="0">VLOOKUP(C16,$A$4:$B$13,2,0)</f>
        <v>Eliška</v>
      </c>
      <c r="B16" s="22" t="s">
        <v>24</v>
      </c>
      <c r="C16" s="21">
        <f>LARGE($A$4:$A$13,1)</f>
        <v>248</v>
      </c>
      <c r="D16" s="3"/>
      <c r="F16" s="24">
        <f>SMALL(A4:A13,1)</f>
        <v>112</v>
      </c>
      <c r="G16" s="25" t="str">
        <f>VLOOKUP(F16,A4:B13,2,0)</f>
        <v>Kateřina</v>
      </c>
      <c r="I16" s="16"/>
      <c r="J16" s="16"/>
    </row>
    <row r="17" spans="1:10" ht="15.75" thickBot="1">
      <c r="A17" s="19" t="str">
        <f t="shared" si="0"/>
        <v>Eva</v>
      </c>
      <c r="B17" s="23" t="s">
        <v>25</v>
      </c>
      <c r="C17" s="21">
        <f>LARGE($A$4:$A$13,2)</f>
        <v>195</v>
      </c>
      <c r="D17" s="3"/>
      <c r="E17" s="16" t="s">
        <v>29</v>
      </c>
      <c r="F17" s="16" t="s">
        <v>28</v>
      </c>
      <c r="G17" s="16"/>
      <c r="H17" s="16"/>
      <c r="I17" s="16"/>
      <c r="J17" s="16"/>
    </row>
    <row r="18" spans="1:10">
      <c r="A18" s="4"/>
    </row>
  </sheetData>
  <mergeCells count="1">
    <mergeCell ref="F15:G15"/>
  </mergeCells>
  <pageMargins left="0.31496062992125984" right="0.31496062992125984" top="0.39370078740157483" bottom="0.39370078740157483" header="0.31496062992125984" footer="0.31496062992125984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Stanislav Kajtár</cp:lastModifiedBy>
  <cp:lastPrinted>2012-03-05T17:35:22Z</cp:lastPrinted>
  <dcterms:created xsi:type="dcterms:W3CDTF">2009-02-21T14:07:16Z</dcterms:created>
  <dcterms:modified xsi:type="dcterms:W3CDTF">2016-11-27T20:06:43Z</dcterms:modified>
</cp:coreProperties>
</file>