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90" windowWidth="9510" windowHeight="4785" activeTab="1"/>
  </bookViews>
  <sheets>
    <sheet name="Státy" sheetId="1" r:id="rId1"/>
    <sheet name="Statistika" sheetId="2" r:id="rId2"/>
  </sheets>
  <definedNames>
    <definedName name="_xlnm._FilterDatabase" localSheetId="0" hidden="1">Státy!$A$1:$I$192</definedName>
  </definedNames>
  <calcPr calcId="145621"/>
</workbook>
</file>

<file path=xl/calcChain.xml><?xml version="1.0" encoding="utf-8"?>
<calcChain xmlns="http://schemas.openxmlformats.org/spreadsheetml/2006/main">
  <c r="B15" i="2" l="1"/>
  <c r="B14" i="2"/>
  <c r="B13" i="2"/>
  <c r="B12" i="2"/>
  <c r="B11" i="2"/>
  <c r="B10" i="2"/>
  <c r="B9" i="2" l="1"/>
  <c r="B3" i="2"/>
  <c r="B2" i="2"/>
  <c r="E2" i="2"/>
  <c r="B5" i="2" l="1"/>
  <c r="B4" i="2"/>
</calcChain>
</file>

<file path=xl/sharedStrings.xml><?xml version="1.0" encoding="utf-8"?>
<sst xmlns="http://schemas.openxmlformats.org/spreadsheetml/2006/main" count="980" uniqueCount="672">
  <si>
    <t>Afgánistán</t>
  </si>
  <si>
    <t>islámská republika s jednokomorovým parlamentem</t>
  </si>
  <si>
    <t>Kábul</t>
  </si>
  <si>
    <t>Státní zřízení</t>
  </si>
  <si>
    <t>Hlavní město</t>
  </si>
  <si>
    <t>Měnová jednotka</t>
  </si>
  <si>
    <t>13. 051</t>
  </si>
  <si>
    <t>1 afgání = 100 pulů</t>
  </si>
  <si>
    <t>Obyvatel hl.m. [ mil. ]</t>
  </si>
  <si>
    <t>Albánie</t>
  </si>
  <si>
    <t>Alžírsko</t>
  </si>
  <si>
    <t>Andorra</t>
  </si>
  <si>
    <t>Angola</t>
  </si>
  <si>
    <t>republika s jednokomorovým parlamentem</t>
  </si>
  <si>
    <t>Úřední jazyk</t>
  </si>
  <si>
    <t>albánština</t>
  </si>
  <si>
    <t>Tirana</t>
  </si>
  <si>
    <t>1 lek = 100 quintarů</t>
  </si>
  <si>
    <t>paštština, darijština</t>
  </si>
  <si>
    <t>arabština</t>
  </si>
  <si>
    <t>Alžír</t>
  </si>
  <si>
    <t>1 alžírský dinár = 100 centimů</t>
  </si>
  <si>
    <t>katalánština</t>
  </si>
  <si>
    <t>knížectví s jednokomorovým parlamentem</t>
  </si>
  <si>
    <t>Andorra la Vella</t>
  </si>
  <si>
    <t>špaň. peseta a franc. frank</t>
  </si>
  <si>
    <t>portugalština</t>
  </si>
  <si>
    <t>Luanda</t>
  </si>
  <si>
    <t>1 kwanza = 100 lwei</t>
  </si>
  <si>
    <t>Antigua a Barbuda</t>
  </si>
  <si>
    <t>konstituční monarchie</t>
  </si>
  <si>
    <t>angličtina</t>
  </si>
  <si>
    <t>Saint Johns</t>
  </si>
  <si>
    <t>1 východokaribský dolar = 100 centů</t>
  </si>
  <si>
    <t>Argentina</t>
  </si>
  <si>
    <t>republika s dvoukomorovým parlamentem</t>
  </si>
  <si>
    <t>španělština</t>
  </si>
  <si>
    <t>Buenos Aires</t>
  </si>
  <si>
    <t>1 argentinské peso = 100 centávů</t>
  </si>
  <si>
    <t>Arménie</t>
  </si>
  <si>
    <t>arménština</t>
  </si>
  <si>
    <t>Jerevan</t>
  </si>
  <si>
    <t>1 dram = 100 lumů</t>
  </si>
  <si>
    <t>Austrálie</t>
  </si>
  <si>
    <t>federativní stát s dvoukomorovým parlamentem</t>
  </si>
  <si>
    <t>Canberra</t>
  </si>
  <si>
    <t>1 australský dolar = 100 centů</t>
  </si>
  <si>
    <t>Ázerbajdžán</t>
  </si>
  <si>
    <t>turečtina, ázerbajdžánština</t>
  </si>
  <si>
    <t>Baku</t>
  </si>
  <si>
    <t>1 manat = 100 gepiků</t>
  </si>
  <si>
    <t>Bahamy</t>
  </si>
  <si>
    <t>Nassau</t>
  </si>
  <si>
    <t>1 bahamský dolar = 100 centů</t>
  </si>
  <si>
    <t>Bahrajn</t>
  </si>
  <si>
    <t>absolutní monarchie (emirát)</t>
  </si>
  <si>
    <t>Manáma</t>
  </si>
  <si>
    <t>1 bahrajnský dinár = 1000 filů</t>
  </si>
  <si>
    <t>Bangladéš</t>
  </si>
  <si>
    <t>bengálština</t>
  </si>
  <si>
    <t>Dháka</t>
  </si>
  <si>
    <t>1 taka = 100 pajsů</t>
  </si>
  <si>
    <t>Barbados</t>
  </si>
  <si>
    <t>konstituční monarchie s dvoukomorovým parlamentem</t>
  </si>
  <si>
    <t>Bridgetown</t>
  </si>
  <si>
    <t>1 barbadoský dolar = 100 centů</t>
  </si>
  <si>
    <t>Belgie</t>
  </si>
  <si>
    <t>konstituční monarchie (království)</t>
  </si>
  <si>
    <t>francouzština, holandština(vlámština)</t>
  </si>
  <si>
    <t>Brusel</t>
  </si>
  <si>
    <t>Belize</t>
  </si>
  <si>
    <t>konstituční monarchie (království) s dvoukomorovým parlamentem</t>
  </si>
  <si>
    <t>Belmopan</t>
  </si>
  <si>
    <t>1 belizský dolar = 100 centů</t>
  </si>
  <si>
    <t>Bělorusko</t>
  </si>
  <si>
    <t>běloruština,ruština</t>
  </si>
  <si>
    <t>Minsk</t>
  </si>
  <si>
    <t>1 běloruský rubl = 100 kopějek</t>
  </si>
  <si>
    <t>Benin</t>
  </si>
  <si>
    <t>Cotonou</t>
  </si>
  <si>
    <t>1 CFA frank = 100 centimů</t>
  </si>
  <si>
    <t>Bhútan</t>
  </si>
  <si>
    <t>konstituční monarchie (království) s jednokomorovým parlamentem</t>
  </si>
  <si>
    <t>dzonkha (dialekt tibetštiny)</t>
  </si>
  <si>
    <t>Thimphu</t>
  </si>
  <si>
    <t>1 ngultrum = 100 čertumů</t>
  </si>
  <si>
    <t>Bolívie</t>
  </si>
  <si>
    <t>španělština, kečuánština</t>
  </si>
  <si>
    <t>Sucre</t>
  </si>
  <si>
    <t>1 boliviano = 100 centavos</t>
  </si>
  <si>
    <t>Bosna a Hercegovina</t>
  </si>
  <si>
    <t>srbochorvatština</t>
  </si>
  <si>
    <t>Sarajevo</t>
  </si>
  <si>
    <t>Botswana</t>
  </si>
  <si>
    <t>čwana, angličtina</t>
  </si>
  <si>
    <t>Gaborone</t>
  </si>
  <si>
    <t>1 pula = 100 thebe</t>
  </si>
  <si>
    <t>Brazílie</t>
  </si>
  <si>
    <t>Brasília</t>
  </si>
  <si>
    <t>1 real = 100 centavos</t>
  </si>
  <si>
    <t>Velká Británie</t>
  </si>
  <si>
    <t>London</t>
  </si>
  <si>
    <t>1 libra šterlinků = 100 pencí</t>
  </si>
  <si>
    <t>Brunej</t>
  </si>
  <si>
    <t>absolutní monarchie (sultanát)</t>
  </si>
  <si>
    <t>Bandar Seri Beagawan</t>
  </si>
  <si>
    <t>1 brunejský dolar = 100 centů</t>
  </si>
  <si>
    <t>Burundi</t>
  </si>
  <si>
    <t>malajština</t>
  </si>
  <si>
    <t>kirundština, francouzština</t>
  </si>
  <si>
    <t>Bujumbura</t>
  </si>
  <si>
    <t>1 burundský frank = 100 centimů</t>
  </si>
  <si>
    <t>Bulharsko</t>
  </si>
  <si>
    <t>bulharština</t>
  </si>
  <si>
    <t>Sofia</t>
  </si>
  <si>
    <t>1 leva = 100 stotinek</t>
  </si>
  <si>
    <t>Burkina</t>
  </si>
  <si>
    <t>francouzština</t>
  </si>
  <si>
    <t>Quagadougou</t>
  </si>
  <si>
    <t>Čína</t>
  </si>
  <si>
    <t>čínština</t>
  </si>
  <si>
    <t>Peking</t>
  </si>
  <si>
    <t>1 juan = 100 fenů</t>
  </si>
  <si>
    <t>Dánsko</t>
  </si>
  <si>
    <t>dánština</t>
  </si>
  <si>
    <t>Kodaň</t>
  </si>
  <si>
    <t>1 dánská koruna = 100 re</t>
  </si>
  <si>
    <t>Čad</t>
  </si>
  <si>
    <t>arabština, francouzština</t>
  </si>
  <si>
    <t>Ndžamena</t>
  </si>
  <si>
    <t>Česká republika</t>
  </si>
  <si>
    <t>čeština</t>
  </si>
  <si>
    <t>Praha</t>
  </si>
  <si>
    <t>1 česká koruna = 100 haléřů</t>
  </si>
  <si>
    <t>Nauru</t>
  </si>
  <si>
    <t>Yaren</t>
  </si>
  <si>
    <t>Německo</t>
  </si>
  <si>
    <t>němčina</t>
  </si>
  <si>
    <t>Berlín</t>
  </si>
  <si>
    <t>Namibie</t>
  </si>
  <si>
    <t>Windhoeck</t>
  </si>
  <si>
    <t>1 namibijský dolar = 100 centů</t>
  </si>
  <si>
    <t>Myanmar</t>
  </si>
  <si>
    <t>barmština</t>
  </si>
  <si>
    <t>Rangún</t>
  </si>
  <si>
    <t>1 kyat = 100 piasů</t>
  </si>
  <si>
    <t>Monako</t>
  </si>
  <si>
    <t>Monaco</t>
  </si>
  <si>
    <t>1 francouzský frank = 100 centimů</t>
  </si>
  <si>
    <t>Moldavie</t>
  </si>
  <si>
    <t>moldavština</t>
  </si>
  <si>
    <t>Kišiněv</t>
  </si>
  <si>
    <t>1 moldavský lei = 100 bani</t>
  </si>
  <si>
    <t>Mosambik</t>
  </si>
  <si>
    <t>Maputo</t>
  </si>
  <si>
    <t>1 metical = 100 centavos</t>
  </si>
  <si>
    <t>Mongolsko</t>
  </si>
  <si>
    <t>mongolština</t>
  </si>
  <si>
    <t>Ulánbátar</t>
  </si>
  <si>
    <t>1 tugrik = 100 mongo</t>
  </si>
  <si>
    <t>Mikronésie</t>
  </si>
  <si>
    <t>federativní republika</t>
  </si>
  <si>
    <t>Palikir</t>
  </si>
  <si>
    <t>1 americký dolar = 100 centů</t>
  </si>
  <si>
    <t>Mexiko</t>
  </si>
  <si>
    <t>Mexico</t>
  </si>
  <si>
    <t>1 mexické peso = 100 centavos</t>
  </si>
  <si>
    <t>1 bosensko-herceg. dinár = 100 para</t>
  </si>
  <si>
    <t>Mauritánie</t>
  </si>
  <si>
    <t>Nuakšot</t>
  </si>
  <si>
    <t>1 ouguiya = 5 khomů</t>
  </si>
  <si>
    <t>Marshallovy ostrovy</t>
  </si>
  <si>
    <t>Rita</t>
  </si>
  <si>
    <t>Maroko</t>
  </si>
  <si>
    <t>Ribát</t>
  </si>
  <si>
    <t>1 dirham = 100 centimů</t>
  </si>
  <si>
    <t>Malta</t>
  </si>
  <si>
    <t>maltština, angličtina</t>
  </si>
  <si>
    <t>Valleta</t>
  </si>
  <si>
    <t>1 maltská libra = 100 centů</t>
  </si>
  <si>
    <t>Mali</t>
  </si>
  <si>
    <t>Bamako</t>
  </si>
  <si>
    <t>Etiopie</t>
  </si>
  <si>
    <t>anmharština</t>
  </si>
  <si>
    <t>Addis Abeba</t>
  </si>
  <si>
    <t>1 birr = 100 centů</t>
  </si>
  <si>
    <t>Estonsko</t>
  </si>
  <si>
    <t>estonština</t>
  </si>
  <si>
    <t>Talin</t>
  </si>
  <si>
    <t>1 estonská koruna = 100 senti</t>
  </si>
  <si>
    <t>Fidži</t>
  </si>
  <si>
    <t>fidžijština, angličtina</t>
  </si>
  <si>
    <t>Suva</t>
  </si>
  <si>
    <t>1 fidžijský dolar = 100 centů</t>
  </si>
  <si>
    <t>Filipíny</t>
  </si>
  <si>
    <t>filipínština</t>
  </si>
  <si>
    <t>Manila</t>
  </si>
  <si>
    <t>1 filipínské peso = 100 centimů</t>
  </si>
  <si>
    <t>Eritrea</t>
  </si>
  <si>
    <t>Asmara</t>
  </si>
  <si>
    <t>Ekvádor</t>
  </si>
  <si>
    <t>Quito</t>
  </si>
  <si>
    <t>1 sucre = 100 centavos</t>
  </si>
  <si>
    <t>Pákistán</t>
  </si>
  <si>
    <t>urdština, angličtina</t>
  </si>
  <si>
    <t>Islamabád</t>
  </si>
  <si>
    <t>1 pákistanská rupue = 100 paisů</t>
  </si>
  <si>
    <t>Palau</t>
  </si>
  <si>
    <t>Koror</t>
  </si>
  <si>
    <t>Gabon</t>
  </si>
  <si>
    <t>Libreville</t>
  </si>
  <si>
    <t>Gambie</t>
  </si>
  <si>
    <t>Banjul</t>
  </si>
  <si>
    <t>1 dalasi = 100 bututů</t>
  </si>
  <si>
    <t>Granada</t>
  </si>
  <si>
    <t>Saint George</t>
  </si>
  <si>
    <t>Ghana</t>
  </si>
  <si>
    <t>Akkra</t>
  </si>
  <si>
    <t>1 cedi = 100 pesewa</t>
  </si>
  <si>
    <t>Egypt</t>
  </si>
  <si>
    <t>Káhira</t>
  </si>
  <si>
    <t>1 egyptská libra = 100 piastrů</t>
  </si>
  <si>
    <t>Džibutsko</t>
  </si>
  <si>
    <t>Džibuti</t>
  </si>
  <si>
    <t>1 džibutský frank = 100 centimů</t>
  </si>
  <si>
    <t>Dominikánská republika</t>
  </si>
  <si>
    <t>Santo Domingo</t>
  </si>
  <si>
    <t>1 dominikánské peso = 100 centavos</t>
  </si>
  <si>
    <t>Dominika</t>
  </si>
  <si>
    <t>Roseau</t>
  </si>
  <si>
    <t>Malawi</t>
  </si>
  <si>
    <t>Lilongwe</t>
  </si>
  <si>
    <t>1 malawská kwachta = 100 tambala</t>
  </si>
  <si>
    <t>Maledivy</t>
  </si>
  <si>
    <t>maledivština</t>
  </si>
  <si>
    <t>Malé</t>
  </si>
  <si>
    <t>1 maledivská rupie = 100 lárí</t>
  </si>
  <si>
    <t>Malajsie</t>
  </si>
  <si>
    <t>Kuala Lumpur</t>
  </si>
  <si>
    <t>1 malajsijský ringgit = 100 senů</t>
  </si>
  <si>
    <t>Makedonie</t>
  </si>
  <si>
    <t>makedonština</t>
  </si>
  <si>
    <t>Skopje</t>
  </si>
  <si>
    <t>1 denár = 100 deni</t>
  </si>
  <si>
    <t>Madagaskar</t>
  </si>
  <si>
    <t>malgaština, francouzština</t>
  </si>
  <si>
    <t>Tananarive</t>
  </si>
  <si>
    <t>1 madagaskarský frank = 100 centimů</t>
  </si>
  <si>
    <t>Maďarsko</t>
  </si>
  <si>
    <t>Budapešť</t>
  </si>
  <si>
    <t>maďarština</t>
  </si>
  <si>
    <t>1 forint = 100 filérů</t>
  </si>
  <si>
    <t>Lotyšsko</t>
  </si>
  <si>
    <t>lotyština</t>
  </si>
  <si>
    <t>Riga</t>
  </si>
  <si>
    <t>1 lat = 100 santimi</t>
  </si>
  <si>
    <t>Lucembursko</t>
  </si>
  <si>
    <t>konstituční monarchie (velkovévodství)</t>
  </si>
  <si>
    <t>francouzština,němčina</t>
  </si>
  <si>
    <t>Luxemburg</t>
  </si>
  <si>
    <t>Litva</t>
  </si>
  <si>
    <t>litevština</t>
  </si>
  <si>
    <t>Vilnius</t>
  </si>
  <si>
    <t>1 lita = 100 centas</t>
  </si>
  <si>
    <t>Lichnštejnsko</t>
  </si>
  <si>
    <t>konstituční monarchie (knížectví)</t>
  </si>
  <si>
    <t>Vaduz</t>
  </si>
  <si>
    <t>1 švýcarský frank = 100 rappů</t>
  </si>
  <si>
    <t>Libérie</t>
  </si>
  <si>
    <t>Monrovia</t>
  </si>
  <si>
    <t>1 libérijský dolar = 100 centů</t>
  </si>
  <si>
    <t>Libye</t>
  </si>
  <si>
    <t>džamáhírija-systém přímé vlády mas</t>
  </si>
  <si>
    <t>Tripolis</t>
  </si>
  <si>
    <t>1 lybijský dinár = 1000 dirhamů</t>
  </si>
  <si>
    <t>Libanon</t>
  </si>
  <si>
    <t>Bejrút</t>
  </si>
  <si>
    <t>1 libanonská libra = 100 piastrů</t>
  </si>
  <si>
    <t>Lesotho</t>
  </si>
  <si>
    <t>angličtina, sotho</t>
  </si>
  <si>
    <t>Maseru</t>
  </si>
  <si>
    <t>1 loti = 100 lisente</t>
  </si>
  <si>
    <t>Laos</t>
  </si>
  <si>
    <t>laoština</t>
  </si>
  <si>
    <t>Vientiane</t>
  </si>
  <si>
    <t>1 kip = 100 atů</t>
  </si>
  <si>
    <t>Kyrgyzstán</t>
  </si>
  <si>
    <t>kirgizšina</t>
  </si>
  <si>
    <t>Biškek</t>
  </si>
  <si>
    <t>Kuvajt</t>
  </si>
  <si>
    <t>konstituční monarchie (emirát) s jednokomorovým parlamentem</t>
  </si>
  <si>
    <t>1 kuvajtský dinár = 10 dirhamů</t>
  </si>
  <si>
    <t>Kypr</t>
  </si>
  <si>
    <t>řečtina,turečtina</t>
  </si>
  <si>
    <t>Nikózie</t>
  </si>
  <si>
    <t>1 kyperská libra = 100 centů</t>
  </si>
  <si>
    <t>Kuba</t>
  </si>
  <si>
    <t>Havana</t>
  </si>
  <si>
    <t>1 kubánské peso = 100 centavos</t>
  </si>
  <si>
    <t>Kostarika</t>
  </si>
  <si>
    <t>San José</t>
  </si>
  <si>
    <t>1 colón = 100 centimos</t>
  </si>
  <si>
    <t>Jižní Korea</t>
  </si>
  <si>
    <t>korejština</t>
  </si>
  <si>
    <t>Soul</t>
  </si>
  <si>
    <t>1 won = 100 čonů</t>
  </si>
  <si>
    <t>Severní Korea</t>
  </si>
  <si>
    <t>Pchongjang</t>
  </si>
  <si>
    <t>Irák</t>
  </si>
  <si>
    <t>Bagdád</t>
  </si>
  <si>
    <t>1 irácký dinár = 100 filů</t>
  </si>
  <si>
    <t>Indonésie</t>
  </si>
  <si>
    <t>indonéština</t>
  </si>
  <si>
    <t>Jakarta</t>
  </si>
  <si>
    <t>1 indonéská rupie = 100 senů</t>
  </si>
  <si>
    <t>Indie</t>
  </si>
  <si>
    <t>hindština,angličtina</t>
  </si>
  <si>
    <t>Dillí</t>
  </si>
  <si>
    <t>1 indická rupie = 100 pajsa</t>
  </si>
  <si>
    <t>Chorvatsko</t>
  </si>
  <si>
    <t>chorvatština</t>
  </si>
  <si>
    <t>Zábřeh</t>
  </si>
  <si>
    <t>1 kuna = 100 lip</t>
  </si>
  <si>
    <t>Chile</t>
  </si>
  <si>
    <t>Santiago de Chile</t>
  </si>
  <si>
    <t>1 chilské peso = 100 centavos</t>
  </si>
  <si>
    <t>Honduras</t>
  </si>
  <si>
    <t>Tegucigalpa</t>
  </si>
  <si>
    <t>Guatemala</t>
  </si>
  <si>
    <t>Guatemala la Nueva</t>
  </si>
  <si>
    <t>1 lempira = 100 centavos</t>
  </si>
  <si>
    <t>1 quetzal = 100 centavos</t>
  </si>
  <si>
    <t>Gruzie</t>
  </si>
  <si>
    <t>gruzínština</t>
  </si>
  <si>
    <t>Tbilisi</t>
  </si>
  <si>
    <t>1 gruínský kupón</t>
  </si>
  <si>
    <t>Guyana</t>
  </si>
  <si>
    <t>Georgetown</t>
  </si>
  <si>
    <t>1 guyanský dolar = 100 centů</t>
  </si>
  <si>
    <t>Haiti</t>
  </si>
  <si>
    <t>francouzština, kreolština</t>
  </si>
  <si>
    <t>Port - au - Prince</t>
  </si>
  <si>
    <t>1 gourde = 100 centimů</t>
  </si>
  <si>
    <t>Guinea</t>
  </si>
  <si>
    <t>Conakry</t>
  </si>
  <si>
    <t>1 guinejský frank = 100 centimů</t>
  </si>
  <si>
    <t>Guinea - Bissau</t>
  </si>
  <si>
    <t>Bissau</t>
  </si>
  <si>
    <t>1 guinejské peso = 100 centavos</t>
  </si>
  <si>
    <t>Nikaragua</t>
  </si>
  <si>
    <t>Managua</t>
  </si>
  <si>
    <t>1 cordóba = 100 centavos</t>
  </si>
  <si>
    <t>Nigérie</t>
  </si>
  <si>
    <t>Abuja</t>
  </si>
  <si>
    <t>1 naira = 100 kobo</t>
  </si>
  <si>
    <t>Niger</t>
  </si>
  <si>
    <t>Niamey</t>
  </si>
  <si>
    <t>Nepál</t>
  </si>
  <si>
    <t>nepálština</t>
  </si>
  <si>
    <t>Káthmándů</t>
  </si>
  <si>
    <t>1 nepálská rupie = 100 pajsa</t>
  </si>
  <si>
    <t>Nizozemsko</t>
  </si>
  <si>
    <t>holandština</t>
  </si>
  <si>
    <t>Amsterdam</t>
  </si>
  <si>
    <t>Norsko</t>
  </si>
  <si>
    <t>norština</t>
  </si>
  <si>
    <t>Oslo</t>
  </si>
  <si>
    <t>1 norská koruna = 100 ore</t>
  </si>
  <si>
    <t>Omán</t>
  </si>
  <si>
    <t>Maskat</t>
  </si>
  <si>
    <t>1 ománský rijál = 1000 baizů</t>
  </si>
  <si>
    <t>Nový Zéland</t>
  </si>
  <si>
    <t>Wellington</t>
  </si>
  <si>
    <t>1 novozélandský dolar = 100 centů</t>
  </si>
  <si>
    <t>Panama</t>
  </si>
  <si>
    <t>Panamá</t>
  </si>
  <si>
    <t>1 balboa = 100 centesimos</t>
  </si>
  <si>
    <t>Palestina</t>
  </si>
  <si>
    <t>stát v procesu výstavby</t>
  </si>
  <si>
    <t>Gaza</t>
  </si>
  <si>
    <t>viz izraelská měna</t>
  </si>
  <si>
    <t>Finsko</t>
  </si>
  <si>
    <t>finština</t>
  </si>
  <si>
    <t>Helsinky</t>
  </si>
  <si>
    <t>Francie</t>
  </si>
  <si>
    <t>Paříž</t>
  </si>
  <si>
    <t>Paraguay</t>
  </si>
  <si>
    <t>Asunción</t>
  </si>
  <si>
    <t>1 guaraní = 100 centimů</t>
  </si>
  <si>
    <t>Papua - Nová Guinea</t>
  </si>
  <si>
    <t>Port Moresby</t>
  </si>
  <si>
    <t>1 kina = 100 toea</t>
  </si>
  <si>
    <t>Portugalsko</t>
  </si>
  <si>
    <t>Lisabon</t>
  </si>
  <si>
    <t>Polsko</t>
  </si>
  <si>
    <t>polština</t>
  </si>
  <si>
    <t>Varšava</t>
  </si>
  <si>
    <t>1 zlotý = 100 grošů</t>
  </si>
  <si>
    <t>Pobřeží slonoviny</t>
  </si>
  <si>
    <t>Abidjan</t>
  </si>
  <si>
    <t>Peru</t>
  </si>
  <si>
    <t>Lima</t>
  </si>
  <si>
    <t>1 inti = 100 centavos</t>
  </si>
  <si>
    <t>Řecko</t>
  </si>
  <si>
    <t>Athény</t>
  </si>
  <si>
    <t>Rwanda</t>
  </si>
  <si>
    <t>kinyarwandština, francouzština</t>
  </si>
  <si>
    <t>Kigali</t>
  </si>
  <si>
    <t>1 rwandský frank = 100 centimů</t>
  </si>
  <si>
    <t>Rusko</t>
  </si>
  <si>
    <t>ruština</t>
  </si>
  <si>
    <t>Moskva</t>
  </si>
  <si>
    <t>1 rubl = 100 kopějek</t>
  </si>
  <si>
    <t>Rumunsko</t>
  </si>
  <si>
    <t>rumunština</t>
  </si>
  <si>
    <t>Bukurešť</t>
  </si>
  <si>
    <t>1 leu = 100 bani</t>
  </si>
  <si>
    <t>Rovníková Guinea</t>
  </si>
  <si>
    <t>Malabo</t>
  </si>
  <si>
    <t>Rakousko</t>
  </si>
  <si>
    <t>Vídeň</t>
  </si>
  <si>
    <t>Seychely</t>
  </si>
  <si>
    <t>francouzština, angličtina</t>
  </si>
  <si>
    <t>Vistoria</t>
  </si>
  <si>
    <t>1 seychelská rupie = 100 centů</t>
  </si>
  <si>
    <t>Senegal</t>
  </si>
  <si>
    <t>Dakar</t>
  </si>
  <si>
    <t>Saúdská Arábie</t>
  </si>
  <si>
    <t>absolutistická monarchie (království)</t>
  </si>
  <si>
    <t>Rijád</t>
  </si>
  <si>
    <t>1 saudský rijál = 20 kiršů</t>
  </si>
  <si>
    <t>San Marino</t>
  </si>
  <si>
    <t>italština</t>
  </si>
  <si>
    <t>1 italská lira = 100 centesimi</t>
  </si>
  <si>
    <t>Samoa</t>
  </si>
  <si>
    <t>konstituční monarchie s jednokomorovým parlamentem</t>
  </si>
  <si>
    <t>angličtina, samojština</t>
  </si>
  <si>
    <t>Apia</t>
  </si>
  <si>
    <t>1 tala = 100 sene</t>
  </si>
  <si>
    <t>Salvador</t>
  </si>
  <si>
    <t>San Salvador</t>
  </si>
  <si>
    <t>1 colón = 100 centavos</t>
  </si>
  <si>
    <t>Súdán</t>
  </si>
  <si>
    <t>republika s prozatímním parlamentem</t>
  </si>
  <si>
    <t>1 súdánský dinár = 100 liber</t>
  </si>
  <si>
    <t>Chartúm</t>
  </si>
  <si>
    <t>Středoafrická republika</t>
  </si>
  <si>
    <t>Bangut</t>
  </si>
  <si>
    <t>Srí Lanka</t>
  </si>
  <si>
    <t>angličtina, sinhálština</t>
  </si>
  <si>
    <t>1 srílanská rupie = 100 centů</t>
  </si>
  <si>
    <t>Colombo</t>
  </si>
  <si>
    <t>Spojené státy americké</t>
  </si>
  <si>
    <t>federativní republika s dvoukomorovým parlamentem</t>
  </si>
  <si>
    <t>Washington</t>
  </si>
  <si>
    <t>Spojené arabské emiráty</t>
  </si>
  <si>
    <t>federace emírátů</t>
  </si>
  <si>
    <t>Abú Zabí</t>
  </si>
  <si>
    <t>1 dirham = 100 filů</t>
  </si>
  <si>
    <t>Somálsko</t>
  </si>
  <si>
    <t>republika</t>
  </si>
  <si>
    <t>arabština, somálština</t>
  </si>
  <si>
    <t>Mogadišo</t>
  </si>
  <si>
    <t>1 somálský šilink = 100 centesimů</t>
  </si>
  <si>
    <t>Slovinsko</t>
  </si>
  <si>
    <t>slovinština</t>
  </si>
  <si>
    <t>1 tolar = 100 stotinek</t>
  </si>
  <si>
    <t>Lublaň</t>
  </si>
  <si>
    <t>Slovensko</t>
  </si>
  <si>
    <t>slovenština</t>
  </si>
  <si>
    <t>Bratislava</t>
  </si>
  <si>
    <t>1 slovenská koruna = 100 halierov</t>
  </si>
  <si>
    <t>Singapur</t>
  </si>
  <si>
    <t>čínština, malajština, angličtina</t>
  </si>
  <si>
    <t>1 singapurský dolar = 100 centů</t>
  </si>
  <si>
    <t>Sierra Leone</t>
  </si>
  <si>
    <t>Freetown</t>
  </si>
  <si>
    <t>1 leone = 100 centů</t>
  </si>
  <si>
    <t>Uganda</t>
  </si>
  <si>
    <t>angličtina, svahilština</t>
  </si>
  <si>
    <t>Kampala</t>
  </si>
  <si>
    <t>1 ugandský šilink = 100 centů</t>
  </si>
  <si>
    <t>Tuvalu</t>
  </si>
  <si>
    <t>angličtina, tuvalština</t>
  </si>
  <si>
    <t>Vaiaku</t>
  </si>
  <si>
    <t>Švýcarsko</t>
  </si>
  <si>
    <t>němčina, francouzština, italština</t>
  </si>
  <si>
    <t>Bern</t>
  </si>
  <si>
    <t>Švédsko</t>
  </si>
  <si>
    <t>švédština</t>
  </si>
  <si>
    <t>Stockholm</t>
  </si>
  <si>
    <t>1 švédská koruna = 100 ore</t>
  </si>
  <si>
    <t>Španělsko</t>
  </si>
  <si>
    <t>Madrid</t>
  </si>
  <si>
    <t>Šalomounovy ostrovy</t>
  </si>
  <si>
    <t>Honiara</t>
  </si>
  <si>
    <t>1 dolar Šalom. ostrovů = 100 centů</t>
  </si>
  <si>
    <t>Svazijsko</t>
  </si>
  <si>
    <t>angličtina, svazijština</t>
  </si>
  <si>
    <t>Mbabane</t>
  </si>
  <si>
    <t>1 lilangeni = 100 centů</t>
  </si>
  <si>
    <t>Sýrie</t>
  </si>
  <si>
    <t>Damašek</t>
  </si>
  <si>
    <t>1 syrská libra = 100 piastrů</t>
  </si>
  <si>
    <t>Surinam</t>
  </si>
  <si>
    <t>Paramaribo</t>
  </si>
  <si>
    <t>1 surinamský gulden = 100 centů</t>
  </si>
  <si>
    <t>Svatá Lucie</t>
  </si>
  <si>
    <t>Castries</t>
  </si>
  <si>
    <t>Svatý Tomáš</t>
  </si>
  <si>
    <t>Sao Tomé</t>
  </si>
  <si>
    <t>1 dobra = 100 centimů</t>
  </si>
  <si>
    <t>Svatý Vincent</t>
  </si>
  <si>
    <t>Kingstown</t>
  </si>
  <si>
    <t>Turkmenistán</t>
  </si>
  <si>
    <t>turkmenština</t>
  </si>
  <si>
    <t>Ašchabad</t>
  </si>
  <si>
    <t>1 manat = 100 tenge</t>
  </si>
  <si>
    <t>Turecko</t>
  </si>
  <si>
    <t>turečtina</t>
  </si>
  <si>
    <t>Ankara</t>
  </si>
  <si>
    <t>1 turecká lira = 100 kurušů</t>
  </si>
  <si>
    <t>Tunisko</t>
  </si>
  <si>
    <t>Tunis</t>
  </si>
  <si>
    <t>1 tuniský dinár = 1000 milímů</t>
  </si>
  <si>
    <t>Trinidad a Tobago</t>
  </si>
  <si>
    <t>Port of Spain</t>
  </si>
  <si>
    <t>1 trinidad-tobažský dolar = 100 centů</t>
  </si>
  <si>
    <t>Togo</t>
  </si>
  <si>
    <t>Lomé</t>
  </si>
  <si>
    <t>Tonga</t>
  </si>
  <si>
    <t>tongáština</t>
  </si>
  <si>
    <t>Nuku alofa</t>
  </si>
  <si>
    <t>1 paanga = 100 seniti</t>
  </si>
  <si>
    <t>Tchaj - wan</t>
  </si>
  <si>
    <t>Tchaj - pej</t>
  </si>
  <si>
    <t>1 tchajwanský dolar = 100 centů</t>
  </si>
  <si>
    <t>Thajsko</t>
  </si>
  <si>
    <t>thajština</t>
  </si>
  <si>
    <t>Bankok</t>
  </si>
  <si>
    <t>1 bath = 100 satangů</t>
  </si>
  <si>
    <t>Tanzanie</t>
  </si>
  <si>
    <t>svahilština</t>
  </si>
  <si>
    <t>Dodoma</t>
  </si>
  <si>
    <t>1 tanzanský šilink = 100 centů</t>
  </si>
  <si>
    <t>Tádžikistán</t>
  </si>
  <si>
    <t>tádžičtina</t>
  </si>
  <si>
    <t>Dušanbe</t>
  </si>
  <si>
    <t>1 tádžický rubl = 100 kopějek</t>
  </si>
  <si>
    <t>Zambie</t>
  </si>
  <si>
    <t>Lusaka</t>
  </si>
  <si>
    <t>1 kwacha = 100 ngwee</t>
  </si>
  <si>
    <t>Zimbabwe</t>
  </si>
  <si>
    <t>Harare</t>
  </si>
  <si>
    <t>1 zimbabwský dolar = 100 centů</t>
  </si>
  <si>
    <t>Zair</t>
  </si>
  <si>
    <t>Kinshasa</t>
  </si>
  <si>
    <t>1 nový zair = 100 makuta</t>
  </si>
  <si>
    <t>Vietnam</t>
  </si>
  <si>
    <t>vietnamština</t>
  </si>
  <si>
    <t>Hanoj</t>
  </si>
  <si>
    <t>1 dong = 10 hao = 100 xu</t>
  </si>
  <si>
    <t>Vatikán</t>
  </si>
  <si>
    <t>teokratická absolutní monarchie</t>
  </si>
  <si>
    <t>italština, latina</t>
  </si>
  <si>
    <t>Venezuela</t>
  </si>
  <si>
    <t>1 bolívar = 100 centimů</t>
  </si>
  <si>
    <t>Caracas</t>
  </si>
  <si>
    <t>Uruguay</t>
  </si>
  <si>
    <t>Montevideo</t>
  </si>
  <si>
    <t>1 uruguayské peso = 100 centesimů</t>
  </si>
  <si>
    <t>Ukrajina</t>
  </si>
  <si>
    <t>ukrajinština</t>
  </si>
  <si>
    <t>Kijev</t>
  </si>
  <si>
    <t>1 karbovanec = 100 kopějek</t>
  </si>
  <si>
    <t>Uzbekistán</t>
  </si>
  <si>
    <t>uzbečtina</t>
  </si>
  <si>
    <t>Taškent</t>
  </si>
  <si>
    <t>1 uzbecký sum = 100 tijínů</t>
  </si>
  <si>
    <t>Vanuatu</t>
  </si>
  <si>
    <t>angličtina, bislama</t>
  </si>
  <si>
    <t xml:space="preserve">Port Vila </t>
  </si>
  <si>
    <t>1 vatu = 100 centimů</t>
  </si>
  <si>
    <t>Jugoslávie</t>
  </si>
  <si>
    <t>srbština</t>
  </si>
  <si>
    <t>Bělehrad</t>
  </si>
  <si>
    <t>1 nový jugoslávský dinár = 100 para</t>
  </si>
  <si>
    <t>Kambodža</t>
  </si>
  <si>
    <t>khmerština</t>
  </si>
  <si>
    <t>Pnompenh</t>
  </si>
  <si>
    <t>1 riel = 100 senů</t>
  </si>
  <si>
    <t>Kongo</t>
  </si>
  <si>
    <t>Brazzaville</t>
  </si>
  <si>
    <t>Komory</t>
  </si>
  <si>
    <t>francouzština, komorština</t>
  </si>
  <si>
    <t>Moroni</t>
  </si>
  <si>
    <t>1 komorský frank = 100 centimů</t>
  </si>
  <si>
    <t>Jihoafrická republika</t>
  </si>
  <si>
    <t>angličtina, afrikánština</t>
  </si>
  <si>
    <t>Pretoria</t>
  </si>
  <si>
    <t>1 rand = 100 centů</t>
  </si>
  <si>
    <t>Jordánsko</t>
  </si>
  <si>
    <t>Ammán</t>
  </si>
  <si>
    <t>1 jordánský dinár = 100 filů</t>
  </si>
  <si>
    <t>Kolumbie</t>
  </si>
  <si>
    <t>Bogota</t>
  </si>
  <si>
    <t>1 kolumbijské peso = 100 centavos</t>
  </si>
  <si>
    <t>Kiribati</t>
  </si>
  <si>
    <t>angličtina, kiribatština</t>
  </si>
  <si>
    <t>Bairiki</t>
  </si>
  <si>
    <t>Kanada</t>
  </si>
  <si>
    <t>angličtina, francouzština</t>
  </si>
  <si>
    <t>Ottawa</t>
  </si>
  <si>
    <t>1 kanadský dolar = 100 centů</t>
  </si>
  <si>
    <t>Kamerun</t>
  </si>
  <si>
    <t>Yaoundé</t>
  </si>
  <si>
    <t>Kapverdy</t>
  </si>
  <si>
    <t>Praia</t>
  </si>
  <si>
    <t>1 kapverdské escudo = 100 centavos</t>
  </si>
  <si>
    <t>Katar</t>
  </si>
  <si>
    <t>Dauhá</t>
  </si>
  <si>
    <t>1 katarský rijál = 100 dirhamů</t>
  </si>
  <si>
    <t>Keňa</t>
  </si>
  <si>
    <t>Nairobi</t>
  </si>
  <si>
    <t>1 keňský šilink = 100 centů</t>
  </si>
  <si>
    <t>Kazachstán</t>
  </si>
  <si>
    <t>kazaština</t>
  </si>
  <si>
    <t>Alma - Ata</t>
  </si>
  <si>
    <t>1 tenge = 100 tiínů</t>
  </si>
  <si>
    <t>Itálie</t>
  </si>
  <si>
    <t>Řím</t>
  </si>
  <si>
    <t>Island</t>
  </si>
  <si>
    <t>islandština</t>
  </si>
  <si>
    <t>Reykjavík</t>
  </si>
  <si>
    <t>1 islandská koruna = 100 aurar</t>
  </si>
  <si>
    <t>Irsko</t>
  </si>
  <si>
    <t>irština, angličtina</t>
  </si>
  <si>
    <t>Dublin</t>
  </si>
  <si>
    <t>Írán</t>
  </si>
  <si>
    <t>perština</t>
  </si>
  <si>
    <t>Teherán</t>
  </si>
  <si>
    <t>1 íránský rijál = 100 dinárů</t>
  </si>
  <si>
    <t>Izrael</t>
  </si>
  <si>
    <t>novohebrejština, arabština</t>
  </si>
  <si>
    <t>Jeruzalém</t>
  </si>
  <si>
    <t>1 nový šekel = 100 agorot</t>
  </si>
  <si>
    <t>Jamajka</t>
  </si>
  <si>
    <t>Kingston</t>
  </si>
  <si>
    <t>1 jamajský dolar = 100 centů</t>
  </si>
  <si>
    <t>Japonsko</t>
  </si>
  <si>
    <t>japonština</t>
  </si>
  <si>
    <t>Tokio</t>
  </si>
  <si>
    <t>1 jen = 100 senů</t>
  </si>
  <si>
    <t>Jemen</t>
  </si>
  <si>
    <t>Saná</t>
  </si>
  <si>
    <t>1 jemenský rijál = 100 filů</t>
  </si>
  <si>
    <t>1 kirgizský som = 100 tiínů</t>
  </si>
  <si>
    <t>1 euro = 100 centů</t>
  </si>
  <si>
    <t>Rozloha</t>
  </si>
  <si>
    <t>Obyvatel</t>
  </si>
  <si>
    <t>Hustota osídlení</t>
  </si>
  <si>
    <t>Název</t>
  </si>
  <si>
    <t>Výpis údajů o státech</t>
  </si>
  <si>
    <t>Počet států v databázi:</t>
  </si>
  <si>
    <t>Více informací o státu</t>
  </si>
  <si>
    <t>Počet obyvatel</t>
  </si>
  <si>
    <t>Průměrná rozloha států [km2]:</t>
  </si>
  <si>
    <t>Nejmenší stát má rozlohu [km2]:</t>
  </si>
  <si>
    <t>Největší stát má rozlohu [km2]:</t>
  </si>
  <si>
    <t>Rozloha [km2]</t>
  </si>
  <si>
    <t>Hustota osídlení [ob / km2]</t>
  </si>
  <si>
    <t>Napište jméno státu: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</si>
</sst>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MS Sans Serif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8"/>
      <name val="MS Sans Serif"/>
      <family val="2"/>
      <charset val="238"/>
    </font>
    <font>
      <b/>
      <sz val="14"/>
      <name val="MS Sans Serif"/>
      <family val="2"/>
      <charset val="238"/>
    </font>
    <font>
      <sz val="10"/>
      <color theme="0"/>
      <name val="MS Sans Serif"/>
      <family val="2"/>
      <charset val="238"/>
    </font>
    <font>
      <sz val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4" fillId="0" borderId="0" xfId="0" applyFont="1" applyFill="1"/>
    <xf numFmtId="0" fontId="0" fillId="0" borderId="0" xfId="0" applyFill="1"/>
    <xf numFmtId="0" fontId="0" fillId="0" borderId="1" xfId="0" applyFill="1" applyBorder="1"/>
    <xf numFmtId="0" fontId="0" fillId="0" borderId="3" xfId="0" applyFill="1" applyBorder="1"/>
    <xf numFmtId="0" fontId="0" fillId="0" borderId="5" xfId="0" applyFill="1" applyBorder="1"/>
    <xf numFmtId="0" fontId="5" fillId="0" borderId="0" xfId="0" applyFont="1" applyFill="1"/>
    <xf numFmtId="0" fontId="5" fillId="0" borderId="0" xfId="0" applyFont="1"/>
    <xf numFmtId="0" fontId="6" fillId="0" borderId="2" xfId="0" applyFont="1" applyFill="1" applyBorder="1"/>
    <xf numFmtId="0" fontId="6" fillId="0" borderId="4" xfId="0" applyNumberFormat="1" applyFont="1" applyFill="1" applyBorder="1"/>
    <xf numFmtId="0" fontId="6" fillId="0" borderId="6" xfId="0" applyFont="1" applyFill="1" applyBorder="1"/>
    <xf numFmtId="0" fontId="6" fillId="0" borderId="0" xfId="0" applyFont="1" applyFill="1"/>
    <xf numFmtId="0" fontId="6" fillId="0" borderId="2" xfId="0" applyFont="1" applyFill="1" applyBorder="1" applyProtection="1">
      <protection locked="0"/>
    </xf>
    <xf numFmtId="0" fontId="6" fillId="0" borderId="4" xfId="0" applyFont="1" applyFill="1" applyBorder="1"/>
    <xf numFmtId="0" fontId="6" fillId="0" borderId="0" xfId="0" applyFont="1"/>
    <xf numFmtId="0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192"/>
  <sheetViews>
    <sheetView workbookViewId="0">
      <selection activeCell="C16" sqref="C16"/>
    </sheetView>
  </sheetViews>
  <sheetFormatPr defaultRowHeight="12.75" x14ac:dyDescent="0.2"/>
  <cols>
    <col min="1" max="1" width="22" style="1" bestFit="1" customWidth="1"/>
    <col min="2" max="2" width="15.140625" style="2" bestFit="1" customWidth="1"/>
    <col min="3" max="3" width="20.42578125" style="2" bestFit="1" customWidth="1"/>
    <col min="4" max="4" width="23" style="2" bestFit="1" customWidth="1"/>
    <col min="5" max="5" width="57.140625" style="1" bestFit="1" customWidth="1"/>
    <col min="6" max="6" width="32.140625" style="1" bestFit="1" customWidth="1"/>
    <col min="7" max="7" width="20.140625" style="1" bestFit="1" customWidth="1"/>
    <col min="8" max="8" width="20.7109375" style="3" bestFit="1" customWidth="1"/>
    <col min="9" max="9" width="33.42578125" style="1" bestFit="1" customWidth="1"/>
    <col min="10" max="16384" width="9.140625" style="1"/>
  </cols>
  <sheetData>
    <row r="1" spans="1:9" s="4" customFormat="1" x14ac:dyDescent="0.2">
      <c r="A1" s="4" t="s">
        <v>661</v>
      </c>
      <c r="B1" s="5" t="s">
        <v>658</v>
      </c>
      <c r="C1" s="5" t="s">
        <v>659</v>
      </c>
      <c r="D1" s="5" t="s">
        <v>660</v>
      </c>
      <c r="E1" s="4" t="s">
        <v>3</v>
      </c>
      <c r="F1" s="4" t="s">
        <v>14</v>
      </c>
      <c r="G1" s="4" t="s">
        <v>4</v>
      </c>
      <c r="H1" s="6" t="s">
        <v>8</v>
      </c>
      <c r="I1" s="4" t="s">
        <v>5</v>
      </c>
    </row>
    <row r="2" spans="1:9" x14ac:dyDescent="0.2">
      <c r="A2" s="1" t="s">
        <v>0</v>
      </c>
      <c r="B2" s="2">
        <v>652225</v>
      </c>
      <c r="C2" s="21" t="s">
        <v>6</v>
      </c>
      <c r="D2" s="2">
        <v>29</v>
      </c>
      <c r="E2" s="1" t="s">
        <v>1</v>
      </c>
      <c r="F2" s="1" t="s">
        <v>18</v>
      </c>
      <c r="G2" s="1" t="s">
        <v>2</v>
      </c>
      <c r="H2" s="3">
        <v>1.42</v>
      </c>
      <c r="I2" s="1" t="s">
        <v>7</v>
      </c>
    </row>
    <row r="3" spans="1:9" x14ac:dyDescent="0.2">
      <c r="A3" s="1" t="s">
        <v>9</v>
      </c>
      <c r="B3" s="2">
        <v>28748</v>
      </c>
      <c r="C3" s="2">
        <v>3182</v>
      </c>
      <c r="D3" s="2">
        <v>119</v>
      </c>
      <c r="E3" s="1" t="s">
        <v>13</v>
      </c>
      <c r="F3" s="1" t="s">
        <v>15</v>
      </c>
      <c r="G3" s="1" t="s">
        <v>16</v>
      </c>
      <c r="H3" s="3">
        <v>0.3</v>
      </c>
      <c r="I3" s="1" t="s">
        <v>17</v>
      </c>
    </row>
    <row r="4" spans="1:9" x14ac:dyDescent="0.2">
      <c r="A4" s="1" t="s">
        <v>10</v>
      </c>
      <c r="B4" s="2">
        <v>2381741</v>
      </c>
      <c r="C4" s="2">
        <v>23038</v>
      </c>
      <c r="D4" s="2">
        <v>11</v>
      </c>
      <c r="E4" s="1" t="s">
        <v>13</v>
      </c>
      <c r="F4" s="1" t="s">
        <v>19</v>
      </c>
      <c r="G4" s="1" t="s">
        <v>20</v>
      </c>
      <c r="H4" s="3">
        <v>1.6879999999999999</v>
      </c>
      <c r="I4" s="1" t="s">
        <v>21</v>
      </c>
    </row>
    <row r="5" spans="1:9" x14ac:dyDescent="0.2">
      <c r="A5" s="1" t="s">
        <v>11</v>
      </c>
      <c r="B5" s="2">
        <v>468</v>
      </c>
      <c r="C5" s="2">
        <v>54</v>
      </c>
      <c r="D5" s="2">
        <v>137</v>
      </c>
      <c r="E5" s="1" t="s">
        <v>23</v>
      </c>
      <c r="F5" s="1" t="s">
        <v>22</v>
      </c>
      <c r="G5" s="1" t="s">
        <v>24</v>
      </c>
      <c r="H5" s="3">
        <v>2.1999999999999999E-2</v>
      </c>
      <c r="I5" s="1" t="s">
        <v>25</v>
      </c>
    </row>
    <row r="6" spans="1:9" x14ac:dyDescent="0.2">
      <c r="A6" s="1" t="s">
        <v>12</v>
      </c>
      <c r="B6" s="2">
        <v>1246700</v>
      </c>
      <c r="C6" s="2">
        <v>5646</v>
      </c>
      <c r="D6" s="2">
        <v>9</v>
      </c>
      <c r="E6" s="1" t="s">
        <v>13</v>
      </c>
      <c r="F6" s="1" t="s">
        <v>26</v>
      </c>
      <c r="G6" s="1" t="s">
        <v>27</v>
      </c>
      <c r="H6" s="3">
        <v>1.1339999999999999</v>
      </c>
      <c r="I6" s="1" t="s">
        <v>28</v>
      </c>
    </row>
    <row r="7" spans="1:9" x14ac:dyDescent="0.2">
      <c r="A7" s="1" t="s">
        <v>29</v>
      </c>
      <c r="B7" s="2">
        <v>442</v>
      </c>
      <c r="C7" s="2">
        <v>63</v>
      </c>
      <c r="D7" s="2">
        <v>147</v>
      </c>
      <c r="E7" s="1" t="s">
        <v>30</v>
      </c>
      <c r="F7" s="1" t="s">
        <v>31</v>
      </c>
      <c r="G7" s="1" t="s">
        <v>32</v>
      </c>
      <c r="H7" s="3">
        <v>3.5999999999999997E-2</v>
      </c>
      <c r="I7" s="1" t="s">
        <v>33</v>
      </c>
    </row>
    <row r="8" spans="1:9" x14ac:dyDescent="0.2">
      <c r="A8" s="1" t="s">
        <v>34</v>
      </c>
      <c r="B8" s="2">
        <v>2780092</v>
      </c>
      <c r="C8" s="2">
        <v>32615</v>
      </c>
      <c r="D8" s="2">
        <v>12</v>
      </c>
      <c r="E8" s="1" t="s">
        <v>35</v>
      </c>
      <c r="F8" s="1" t="s">
        <v>36</v>
      </c>
      <c r="G8" s="1" t="s">
        <v>37</v>
      </c>
      <c r="H8" s="3">
        <v>2.9609999999999999</v>
      </c>
      <c r="I8" s="1" t="s">
        <v>38</v>
      </c>
    </row>
    <row r="9" spans="1:9" x14ac:dyDescent="0.2">
      <c r="A9" s="1" t="s">
        <v>39</v>
      </c>
      <c r="B9" s="2">
        <v>29800</v>
      </c>
      <c r="C9" s="2">
        <v>3288</v>
      </c>
      <c r="D9" s="2">
        <v>126</v>
      </c>
      <c r="E9" s="1" t="s">
        <v>13</v>
      </c>
      <c r="F9" s="1" t="s">
        <v>40</v>
      </c>
      <c r="G9" s="1" t="s">
        <v>41</v>
      </c>
      <c r="H9" s="3">
        <v>1.2829999999999999</v>
      </c>
      <c r="I9" s="1" t="s">
        <v>42</v>
      </c>
    </row>
    <row r="10" spans="1:9" x14ac:dyDescent="0.2">
      <c r="A10" s="1" t="s">
        <v>43</v>
      </c>
      <c r="B10" s="2">
        <v>7682300</v>
      </c>
      <c r="C10" s="2">
        <v>1685</v>
      </c>
      <c r="D10" s="2">
        <v>2</v>
      </c>
      <c r="E10" s="1" t="s">
        <v>44</v>
      </c>
      <c r="F10" s="1" t="s">
        <v>31</v>
      </c>
      <c r="G10" s="1" t="s">
        <v>45</v>
      </c>
      <c r="H10" s="3">
        <v>0.29799999999999999</v>
      </c>
      <c r="I10" s="1" t="s">
        <v>46</v>
      </c>
    </row>
    <row r="11" spans="1:9" x14ac:dyDescent="0.2">
      <c r="A11" s="1" t="s">
        <v>47</v>
      </c>
      <c r="B11" s="2">
        <v>86600</v>
      </c>
      <c r="C11" s="2">
        <v>7515</v>
      </c>
      <c r="D11" s="2">
        <v>87</v>
      </c>
      <c r="E11" s="1" t="s">
        <v>13</v>
      </c>
      <c r="F11" s="1" t="s">
        <v>48</v>
      </c>
      <c r="G11" s="1" t="s">
        <v>49</v>
      </c>
      <c r="H11" s="3">
        <v>1.78</v>
      </c>
      <c r="I11" s="1" t="s">
        <v>50</v>
      </c>
    </row>
    <row r="12" spans="1:9" x14ac:dyDescent="0.2">
      <c r="A12" s="1" t="s">
        <v>51</v>
      </c>
      <c r="B12" s="2">
        <v>13939</v>
      </c>
      <c r="C12" s="2">
        <v>256</v>
      </c>
      <c r="D12" s="2">
        <v>20</v>
      </c>
      <c r="E12" s="1" t="s">
        <v>63</v>
      </c>
      <c r="F12" s="1" t="s">
        <v>31</v>
      </c>
      <c r="G12" s="1" t="s">
        <v>52</v>
      </c>
      <c r="H12" s="3">
        <v>0.17299999999999999</v>
      </c>
      <c r="I12" s="1" t="s">
        <v>53</v>
      </c>
    </row>
    <row r="13" spans="1:9" x14ac:dyDescent="0.2">
      <c r="A13" s="1" t="s">
        <v>54</v>
      </c>
      <c r="B13" s="2">
        <v>695</v>
      </c>
      <c r="C13" s="2">
        <v>509</v>
      </c>
      <c r="D13" s="2">
        <v>790</v>
      </c>
      <c r="E13" s="1" t="s">
        <v>55</v>
      </c>
      <c r="F13" s="1" t="s">
        <v>19</v>
      </c>
      <c r="G13" s="1" t="s">
        <v>56</v>
      </c>
      <c r="H13" s="3">
        <v>0.13800000000000001</v>
      </c>
      <c r="I13" s="1" t="s">
        <v>57</v>
      </c>
    </row>
    <row r="14" spans="1:9" x14ac:dyDescent="0.2">
      <c r="A14" s="1" t="s">
        <v>58</v>
      </c>
      <c r="B14" s="2">
        <v>143998</v>
      </c>
      <c r="C14" s="2">
        <v>104766</v>
      </c>
      <c r="D14" s="2">
        <v>818</v>
      </c>
      <c r="E14" s="1" t="s">
        <v>13</v>
      </c>
      <c r="F14" s="1" t="s">
        <v>59</v>
      </c>
      <c r="G14" s="1" t="s">
        <v>60</v>
      </c>
      <c r="H14" s="3">
        <v>6.1050000000000004</v>
      </c>
      <c r="I14" s="1" t="s">
        <v>61</v>
      </c>
    </row>
    <row r="15" spans="1:9" x14ac:dyDescent="0.2">
      <c r="A15" s="1" t="s">
        <v>62</v>
      </c>
      <c r="B15" s="2">
        <v>431</v>
      </c>
      <c r="C15" s="2">
        <v>258</v>
      </c>
      <c r="D15" s="2">
        <v>606</v>
      </c>
      <c r="E15" s="1" t="s">
        <v>63</v>
      </c>
      <c r="F15" s="1" t="s">
        <v>31</v>
      </c>
      <c r="G15" s="1" t="s">
        <v>64</v>
      </c>
      <c r="H15" s="3">
        <v>7.0000000000000001E-3</v>
      </c>
      <c r="I15" s="1" t="s">
        <v>65</v>
      </c>
    </row>
    <row r="16" spans="1:9" x14ac:dyDescent="0.2">
      <c r="A16" s="1" t="s">
        <v>66</v>
      </c>
      <c r="B16" s="2">
        <v>30518</v>
      </c>
      <c r="C16" s="2">
        <v>9979</v>
      </c>
      <c r="D16" s="2">
        <v>330</v>
      </c>
      <c r="E16" s="1" t="s">
        <v>67</v>
      </c>
      <c r="F16" s="1" t="s">
        <v>68</v>
      </c>
      <c r="G16" s="1" t="s">
        <v>69</v>
      </c>
      <c r="H16" s="3">
        <v>0.96399999999999997</v>
      </c>
      <c r="I16" s="1" t="s">
        <v>657</v>
      </c>
    </row>
    <row r="17" spans="1:9" x14ac:dyDescent="0.2">
      <c r="A17" s="1" t="s">
        <v>70</v>
      </c>
      <c r="B17" s="2">
        <v>22965</v>
      </c>
      <c r="C17" s="2">
        <v>212</v>
      </c>
      <c r="D17" s="2">
        <v>9</v>
      </c>
      <c r="E17" s="1" t="s">
        <v>71</v>
      </c>
      <c r="F17" s="1" t="s">
        <v>31</v>
      </c>
      <c r="G17" s="1" t="s">
        <v>72</v>
      </c>
      <c r="H17" s="3">
        <v>4.0000000000000001E-3</v>
      </c>
      <c r="I17" s="1" t="s">
        <v>73</v>
      </c>
    </row>
    <row r="18" spans="1:9" x14ac:dyDescent="0.2">
      <c r="A18" s="1" t="s">
        <v>74</v>
      </c>
      <c r="B18" s="2">
        <v>207595</v>
      </c>
      <c r="C18" s="2">
        <v>10331</v>
      </c>
      <c r="D18" s="2">
        <v>50</v>
      </c>
      <c r="E18" s="1" t="s">
        <v>13</v>
      </c>
      <c r="F18" s="1" t="s">
        <v>75</v>
      </c>
      <c r="G18" s="1" t="s">
        <v>76</v>
      </c>
      <c r="H18" s="3">
        <v>1.661</v>
      </c>
      <c r="I18" s="1" t="s">
        <v>77</v>
      </c>
    </row>
    <row r="19" spans="1:9" x14ac:dyDescent="0.2">
      <c r="A19" s="1" t="s">
        <v>78</v>
      </c>
      <c r="B19" s="2">
        <v>112622</v>
      </c>
      <c r="C19" s="2">
        <v>5276</v>
      </c>
      <c r="D19" s="2">
        <v>47</v>
      </c>
      <c r="E19" s="1" t="s">
        <v>13</v>
      </c>
      <c r="F19" s="1" t="s">
        <v>68</v>
      </c>
      <c r="G19" s="1" t="s">
        <v>79</v>
      </c>
      <c r="H19" s="3">
        <v>0.54</v>
      </c>
      <c r="I19" s="1" t="s">
        <v>80</v>
      </c>
    </row>
    <row r="20" spans="1:9" x14ac:dyDescent="0.2">
      <c r="A20" s="1" t="s">
        <v>81</v>
      </c>
      <c r="B20" s="2">
        <v>46500</v>
      </c>
      <c r="C20" s="2">
        <v>1615</v>
      </c>
      <c r="D20" s="2">
        <v>35</v>
      </c>
      <c r="E20" s="1" t="s">
        <v>82</v>
      </c>
      <c r="F20" s="1" t="s">
        <v>83</v>
      </c>
      <c r="G20" s="1" t="s">
        <v>84</v>
      </c>
      <c r="H20" s="3">
        <v>3.1E-2</v>
      </c>
      <c r="I20" s="1" t="s">
        <v>85</v>
      </c>
    </row>
    <row r="21" spans="1:9" x14ac:dyDescent="0.2">
      <c r="A21" s="1" t="s">
        <v>86</v>
      </c>
      <c r="B21" s="2">
        <v>1098581</v>
      </c>
      <c r="C21" s="2">
        <v>7239</v>
      </c>
      <c r="D21" s="2">
        <v>7</v>
      </c>
      <c r="E21" s="1" t="s">
        <v>35</v>
      </c>
      <c r="F21" s="1" t="s">
        <v>87</v>
      </c>
      <c r="G21" s="1" t="s">
        <v>88</v>
      </c>
      <c r="H21" s="3">
        <v>0.13200000000000001</v>
      </c>
      <c r="I21" s="1" t="s">
        <v>89</v>
      </c>
    </row>
    <row r="22" spans="1:9" x14ac:dyDescent="0.2">
      <c r="A22" s="1" t="s">
        <v>90</v>
      </c>
      <c r="B22" s="2">
        <v>51129</v>
      </c>
      <c r="C22" s="2">
        <v>4025</v>
      </c>
      <c r="D22" s="2">
        <v>69</v>
      </c>
      <c r="E22" s="1" t="s">
        <v>35</v>
      </c>
      <c r="F22" s="1" t="s">
        <v>91</v>
      </c>
      <c r="G22" s="1" t="s">
        <v>92</v>
      </c>
      <c r="H22" s="3">
        <v>0.32</v>
      </c>
      <c r="I22" s="1" t="s">
        <v>167</v>
      </c>
    </row>
    <row r="23" spans="1:9" x14ac:dyDescent="0.2">
      <c r="A23" s="1" t="s">
        <v>93</v>
      </c>
      <c r="B23" s="2">
        <v>600372</v>
      </c>
      <c r="C23" s="2">
        <v>1443</v>
      </c>
      <c r="D23" s="2">
        <v>3</v>
      </c>
      <c r="E23" s="1" t="s">
        <v>13</v>
      </c>
      <c r="F23" s="1" t="s">
        <v>94</v>
      </c>
      <c r="G23" s="1" t="s">
        <v>95</v>
      </c>
      <c r="H23" s="3">
        <v>0.13400000000000001</v>
      </c>
      <c r="I23" s="1" t="s">
        <v>96</v>
      </c>
    </row>
    <row r="24" spans="1:9" x14ac:dyDescent="0.2">
      <c r="A24" s="1" t="s">
        <v>97</v>
      </c>
      <c r="B24" s="2">
        <v>8511996</v>
      </c>
      <c r="C24" s="2">
        <v>153725</v>
      </c>
      <c r="D24" s="2">
        <v>18</v>
      </c>
      <c r="E24" s="1" t="s">
        <v>35</v>
      </c>
      <c r="F24" s="1" t="s">
        <v>26</v>
      </c>
      <c r="G24" s="1" t="s">
        <v>98</v>
      </c>
      <c r="H24" s="3">
        <v>1.956</v>
      </c>
      <c r="I24" s="1" t="s">
        <v>99</v>
      </c>
    </row>
    <row r="25" spans="1:9" x14ac:dyDescent="0.2">
      <c r="A25" s="1" t="s">
        <v>103</v>
      </c>
      <c r="B25" s="2">
        <v>5765</v>
      </c>
      <c r="C25" s="2">
        <v>28</v>
      </c>
      <c r="D25" s="2">
        <v>498</v>
      </c>
      <c r="E25" s="1" t="s">
        <v>104</v>
      </c>
      <c r="F25" s="1" t="s">
        <v>108</v>
      </c>
      <c r="G25" s="1" t="s">
        <v>105</v>
      </c>
      <c r="H25" s="3">
        <v>5.5E-2</v>
      </c>
      <c r="I25" s="1" t="s">
        <v>106</v>
      </c>
    </row>
    <row r="26" spans="1:9" x14ac:dyDescent="0.2">
      <c r="A26" s="1" t="s">
        <v>112</v>
      </c>
      <c r="B26" s="2">
        <v>110994</v>
      </c>
      <c r="C26" s="2">
        <v>8441</v>
      </c>
      <c r="D26" s="2">
        <v>76</v>
      </c>
      <c r="E26" s="1" t="s">
        <v>13</v>
      </c>
      <c r="F26" s="1" t="s">
        <v>113</v>
      </c>
      <c r="G26" s="1" t="s">
        <v>114</v>
      </c>
      <c r="H26" s="3">
        <v>1.1080000000000001</v>
      </c>
      <c r="I26" s="1" t="s">
        <v>115</v>
      </c>
    </row>
    <row r="27" spans="1:9" x14ac:dyDescent="0.2">
      <c r="A27" s="1" t="s">
        <v>116</v>
      </c>
      <c r="B27" s="2">
        <v>274200</v>
      </c>
      <c r="C27" s="2">
        <v>9889</v>
      </c>
      <c r="D27" s="2">
        <v>36</v>
      </c>
      <c r="E27" s="1" t="s">
        <v>13</v>
      </c>
      <c r="F27" s="1" t="s">
        <v>117</v>
      </c>
      <c r="G27" s="1" t="s">
        <v>118</v>
      </c>
      <c r="H27" s="3">
        <v>0.44500000000000001</v>
      </c>
      <c r="I27" s="1" t="s">
        <v>80</v>
      </c>
    </row>
    <row r="28" spans="1:9" x14ac:dyDescent="0.2">
      <c r="A28" s="1" t="s">
        <v>107</v>
      </c>
      <c r="B28" s="2">
        <v>27834</v>
      </c>
      <c r="C28" s="2">
        <v>573</v>
      </c>
      <c r="D28" s="2">
        <v>206</v>
      </c>
      <c r="E28" s="1" t="s">
        <v>13</v>
      </c>
      <c r="F28" s="1" t="s">
        <v>109</v>
      </c>
      <c r="G28" s="1" t="s">
        <v>110</v>
      </c>
      <c r="H28" s="3">
        <v>0.27800000000000002</v>
      </c>
      <c r="I28" s="1" t="s">
        <v>111</v>
      </c>
    </row>
    <row r="29" spans="1:9" x14ac:dyDescent="0.2">
      <c r="A29" s="1" t="s">
        <v>127</v>
      </c>
      <c r="B29" s="2">
        <v>1284000</v>
      </c>
      <c r="C29" s="2">
        <v>6463</v>
      </c>
      <c r="D29" s="2">
        <v>5</v>
      </c>
      <c r="E29" s="1" t="s">
        <v>13</v>
      </c>
      <c r="F29" s="1" t="s">
        <v>128</v>
      </c>
      <c r="G29" s="1" t="s">
        <v>129</v>
      </c>
      <c r="H29" s="3">
        <v>0.53200000000000003</v>
      </c>
      <c r="I29" s="1" t="s">
        <v>80</v>
      </c>
    </row>
    <row r="30" spans="1:9" x14ac:dyDescent="0.2">
      <c r="A30" s="1" t="s">
        <v>130</v>
      </c>
      <c r="B30" s="2">
        <v>78834</v>
      </c>
      <c r="C30" s="2">
        <v>10322</v>
      </c>
      <c r="D30" s="2">
        <v>131</v>
      </c>
      <c r="E30" s="1" t="s">
        <v>35</v>
      </c>
      <c r="F30" s="1" t="s">
        <v>131</v>
      </c>
      <c r="G30" s="1" t="s">
        <v>132</v>
      </c>
      <c r="H30" s="3">
        <v>1.3220000000000001</v>
      </c>
      <c r="I30" s="1" t="s">
        <v>133</v>
      </c>
    </row>
    <row r="31" spans="1:9" x14ac:dyDescent="0.2">
      <c r="A31" s="1" t="s">
        <v>119</v>
      </c>
      <c r="B31" s="2">
        <v>9598038</v>
      </c>
      <c r="C31" s="2">
        <v>1232083</v>
      </c>
      <c r="D31" s="2">
        <v>128</v>
      </c>
      <c r="E31" s="1" t="s">
        <v>13</v>
      </c>
      <c r="F31" s="1" t="s">
        <v>120</v>
      </c>
      <c r="G31" s="1" t="s">
        <v>121</v>
      </c>
      <c r="H31" s="3">
        <v>11.025</v>
      </c>
      <c r="I31" s="1" t="s">
        <v>122</v>
      </c>
    </row>
    <row r="32" spans="1:9" x14ac:dyDescent="0.2">
      <c r="A32" s="1" t="s">
        <v>123</v>
      </c>
      <c r="B32" s="2">
        <v>43093</v>
      </c>
      <c r="C32" s="2">
        <v>5228</v>
      </c>
      <c r="D32" s="2">
        <v>121</v>
      </c>
      <c r="E32" s="1" t="s">
        <v>82</v>
      </c>
      <c r="F32" s="1" t="s">
        <v>124</v>
      </c>
      <c r="G32" s="1" t="s">
        <v>125</v>
      </c>
      <c r="H32" s="3">
        <v>1.343</v>
      </c>
      <c r="I32" s="1" t="s">
        <v>126</v>
      </c>
    </row>
    <row r="33" spans="1:9" x14ac:dyDescent="0.2">
      <c r="A33" s="1" t="s">
        <v>228</v>
      </c>
      <c r="B33" s="2">
        <v>751</v>
      </c>
      <c r="C33" s="2">
        <v>71</v>
      </c>
      <c r="D33" s="2">
        <v>95</v>
      </c>
      <c r="E33" s="1" t="s">
        <v>13</v>
      </c>
      <c r="F33" s="1" t="s">
        <v>31</v>
      </c>
      <c r="G33" s="1" t="s">
        <v>229</v>
      </c>
      <c r="H33" s="3">
        <v>1.6E-2</v>
      </c>
      <c r="I33" s="1" t="s">
        <v>33</v>
      </c>
    </row>
    <row r="34" spans="1:9" x14ac:dyDescent="0.2">
      <c r="A34" s="1" t="s">
        <v>225</v>
      </c>
      <c r="B34" s="2">
        <v>48442</v>
      </c>
      <c r="C34" s="2">
        <v>7769</v>
      </c>
      <c r="D34" s="2">
        <v>160</v>
      </c>
      <c r="E34" s="1" t="s">
        <v>35</v>
      </c>
      <c r="F34" s="1" t="s">
        <v>36</v>
      </c>
      <c r="G34" s="1" t="s">
        <v>226</v>
      </c>
      <c r="H34" s="3">
        <v>1.625</v>
      </c>
      <c r="I34" s="1" t="s">
        <v>227</v>
      </c>
    </row>
    <row r="35" spans="1:9" x14ac:dyDescent="0.2">
      <c r="A35" s="1" t="s">
        <v>222</v>
      </c>
      <c r="B35" s="2">
        <v>23200</v>
      </c>
      <c r="C35" s="2">
        <v>567</v>
      </c>
      <c r="D35" s="2">
        <v>24</v>
      </c>
      <c r="E35" s="1" t="s">
        <v>13</v>
      </c>
      <c r="F35" s="1" t="s">
        <v>128</v>
      </c>
      <c r="G35" s="1" t="s">
        <v>223</v>
      </c>
      <c r="H35" s="3">
        <v>0.29499999999999998</v>
      </c>
      <c r="I35" s="1" t="s">
        <v>224</v>
      </c>
    </row>
    <row r="36" spans="1:9" x14ac:dyDescent="0.2">
      <c r="A36" s="1" t="s">
        <v>219</v>
      </c>
      <c r="B36" s="2">
        <v>997739</v>
      </c>
      <c r="C36" s="2">
        <v>58978</v>
      </c>
      <c r="D36" s="2">
        <v>59</v>
      </c>
      <c r="E36" s="1" t="s">
        <v>13</v>
      </c>
      <c r="F36" s="1" t="s">
        <v>19</v>
      </c>
      <c r="G36" s="1" t="s">
        <v>220</v>
      </c>
      <c r="H36" s="3">
        <v>6.6630000000000003</v>
      </c>
      <c r="I36" s="1" t="s">
        <v>221</v>
      </c>
    </row>
    <row r="37" spans="1:9" x14ac:dyDescent="0.2">
      <c r="A37" s="1" t="s">
        <v>200</v>
      </c>
      <c r="B37" s="2">
        <v>272045</v>
      </c>
      <c r="C37" s="2">
        <v>11465</v>
      </c>
      <c r="D37" s="2">
        <v>42</v>
      </c>
      <c r="E37" s="1" t="s">
        <v>13</v>
      </c>
      <c r="F37" s="1" t="s">
        <v>36</v>
      </c>
      <c r="G37" s="1" t="s">
        <v>201</v>
      </c>
      <c r="H37" s="3">
        <v>1.105</v>
      </c>
      <c r="I37" s="1" t="s">
        <v>202</v>
      </c>
    </row>
    <row r="38" spans="1:9" x14ac:dyDescent="0.2">
      <c r="A38" s="1" t="s">
        <v>198</v>
      </c>
      <c r="B38" s="2">
        <v>121143</v>
      </c>
      <c r="C38" s="2">
        <v>3437</v>
      </c>
      <c r="D38" s="2">
        <v>28</v>
      </c>
      <c r="E38" s="1" t="s">
        <v>13</v>
      </c>
      <c r="F38" s="1" t="s">
        <v>19</v>
      </c>
      <c r="G38" s="1" t="s">
        <v>199</v>
      </c>
      <c r="H38" s="3">
        <v>0.36699999999999999</v>
      </c>
      <c r="I38" s="1" t="s">
        <v>185</v>
      </c>
    </row>
    <row r="39" spans="1:9" x14ac:dyDescent="0.2">
      <c r="A39" s="1" t="s">
        <v>186</v>
      </c>
      <c r="B39" s="2">
        <v>45226</v>
      </c>
      <c r="C39" s="2">
        <v>1496</v>
      </c>
      <c r="D39" s="2">
        <v>33</v>
      </c>
      <c r="E39" s="1" t="s">
        <v>13</v>
      </c>
      <c r="F39" s="1" t="s">
        <v>187</v>
      </c>
      <c r="G39" s="1" t="s">
        <v>188</v>
      </c>
      <c r="H39" s="3">
        <v>0.438</v>
      </c>
      <c r="I39" s="1" t="s">
        <v>189</v>
      </c>
    </row>
    <row r="40" spans="1:9" x14ac:dyDescent="0.2">
      <c r="A40" s="1" t="s">
        <v>182</v>
      </c>
      <c r="B40" s="2">
        <v>1133380</v>
      </c>
      <c r="C40" s="2">
        <v>54941</v>
      </c>
      <c r="D40" s="2">
        <v>49</v>
      </c>
      <c r="E40" s="1" t="s">
        <v>35</v>
      </c>
      <c r="F40" s="1" t="s">
        <v>183</v>
      </c>
      <c r="G40" s="1" t="s">
        <v>184</v>
      </c>
      <c r="H40" s="3">
        <v>2.1549999999999998</v>
      </c>
      <c r="I40" s="1" t="s">
        <v>185</v>
      </c>
    </row>
    <row r="41" spans="1:9" x14ac:dyDescent="0.2">
      <c r="A41" s="1" t="s">
        <v>190</v>
      </c>
      <c r="B41" s="2">
        <v>18272</v>
      </c>
      <c r="C41" s="2">
        <v>786</v>
      </c>
      <c r="D41" s="2">
        <v>43</v>
      </c>
      <c r="E41" s="1" t="s">
        <v>35</v>
      </c>
      <c r="F41" s="1" t="s">
        <v>191</v>
      </c>
      <c r="G41" s="1" t="s">
        <v>192</v>
      </c>
      <c r="H41" s="3">
        <v>8.1000000000000003E-2</v>
      </c>
      <c r="I41" s="1" t="s">
        <v>193</v>
      </c>
    </row>
    <row r="42" spans="1:9" x14ac:dyDescent="0.2">
      <c r="A42" s="1" t="s">
        <v>194</v>
      </c>
      <c r="B42" s="2">
        <v>300320</v>
      </c>
      <c r="C42" s="2">
        <v>67038</v>
      </c>
      <c r="D42" s="2">
        <v>223</v>
      </c>
      <c r="E42" s="1" t="s">
        <v>35</v>
      </c>
      <c r="F42" s="1" t="s">
        <v>195</v>
      </c>
      <c r="G42" s="1" t="s">
        <v>196</v>
      </c>
      <c r="H42" s="3">
        <v>7.8319999999999999</v>
      </c>
      <c r="I42" s="1" t="s">
        <v>197</v>
      </c>
    </row>
    <row r="43" spans="1:9" x14ac:dyDescent="0.2">
      <c r="A43" s="1" t="s">
        <v>381</v>
      </c>
      <c r="B43" s="2">
        <v>338145</v>
      </c>
      <c r="C43" s="2">
        <v>5103</v>
      </c>
      <c r="D43" s="2">
        <v>15</v>
      </c>
      <c r="E43" s="1" t="s">
        <v>13</v>
      </c>
      <c r="F43" s="1" t="s">
        <v>382</v>
      </c>
      <c r="G43" s="1" t="s">
        <v>383</v>
      </c>
      <c r="H43" s="3">
        <v>0.99</v>
      </c>
      <c r="I43" s="1" t="s">
        <v>657</v>
      </c>
    </row>
    <row r="44" spans="1:9" x14ac:dyDescent="0.2">
      <c r="A44" s="1" t="s">
        <v>384</v>
      </c>
      <c r="B44" s="2">
        <v>543965</v>
      </c>
      <c r="C44" s="2">
        <v>57856</v>
      </c>
      <c r="D44" s="2">
        <v>106</v>
      </c>
      <c r="E44" s="1" t="s">
        <v>35</v>
      </c>
      <c r="F44" s="1" t="s">
        <v>117</v>
      </c>
      <c r="G44" s="1" t="s">
        <v>385</v>
      </c>
      <c r="H44" s="3">
        <v>8.3190000000000008</v>
      </c>
      <c r="I44" s="1" t="s">
        <v>657</v>
      </c>
    </row>
    <row r="45" spans="1:9" x14ac:dyDescent="0.2">
      <c r="A45" s="1" t="s">
        <v>209</v>
      </c>
      <c r="B45" s="2">
        <v>267667</v>
      </c>
      <c r="C45" s="2">
        <v>103</v>
      </c>
      <c r="D45" s="2">
        <v>4</v>
      </c>
      <c r="E45" s="1" t="s">
        <v>13</v>
      </c>
      <c r="F45" s="1" t="s">
        <v>117</v>
      </c>
      <c r="G45" s="1" t="s">
        <v>210</v>
      </c>
      <c r="H45" s="3">
        <v>0.42099999999999999</v>
      </c>
      <c r="I45" s="1" t="s">
        <v>80</v>
      </c>
    </row>
    <row r="46" spans="1:9" x14ac:dyDescent="0.2">
      <c r="A46" s="1" t="s">
        <v>211</v>
      </c>
      <c r="B46" s="2">
        <v>11295</v>
      </c>
      <c r="C46" s="2">
        <v>1055</v>
      </c>
      <c r="D46" s="2">
        <v>93</v>
      </c>
      <c r="E46" s="1" t="s">
        <v>13</v>
      </c>
      <c r="F46" s="1" t="s">
        <v>31</v>
      </c>
      <c r="G46" s="1" t="s">
        <v>212</v>
      </c>
      <c r="H46" s="3">
        <v>0.158</v>
      </c>
      <c r="I46" s="1" t="s">
        <v>213</v>
      </c>
    </row>
    <row r="47" spans="1:9" x14ac:dyDescent="0.2">
      <c r="A47" s="1" t="s">
        <v>216</v>
      </c>
      <c r="B47" s="2">
        <v>238538</v>
      </c>
      <c r="C47" s="2">
        <v>16944</v>
      </c>
      <c r="D47" s="2">
        <v>71</v>
      </c>
      <c r="E47" s="1" t="s">
        <v>13</v>
      </c>
      <c r="F47" s="1" t="s">
        <v>31</v>
      </c>
      <c r="G47" s="1" t="s">
        <v>217</v>
      </c>
      <c r="H47" s="3">
        <v>1.7350000000000001</v>
      </c>
      <c r="I47" s="1" t="s">
        <v>218</v>
      </c>
    </row>
    <row r="48" spans="1:9" x14ac:dyDescent="0.2">
      <c r="A48" s="1" t="s">
        <v>214</v>
      </c>
      <c r="B48" s="2">
        <v>344</v>
      </c>
      <c r="C48" s="2">
        <v>96</v>
      </c>
      <c r="D48" s="2">
        <v>279</v>
      </c>
      <c r="E48" s="1" t="s">
        <v>71</v>
      </c>
      <c r="F48" s="1" t="s">
        <v>31</v>
      </c>
      <c r="G48" s="1" t="s">
        <v>215</v>
      </c>
      <c r="H48" s="3">
        <v>5.0000000000000001E-3</v>
      </c>
      <c r="I48" s="1" t="s">
        <v>33</v>
      </c>
    </row>
    <row r="49" spans="1:9" x14ac:dyDescent="0.2">
      <c r="A49" s="1" t="s">
        <v>332</v>
      </c>
      <c r="B49" s="2">
        <v>69700</v>
      </c>
      <c r="C49" s="2">
        <v>5451</v>
      </c>
      <c r="D49" s="2">
        <v>78</v>
      </c>
      <c r="E49" s="1" t="s">
        <v>13</v>
      </c>
      <c r="F49" s="1" t="s">
        <v>333</v>
      </c>
      <c r="G49" s="1" t="s">
        <v>334</v>
      </c>
      <c r="H49" s="3">
        <v>1.2789999999999999</v>
      </c>
      <c r="I49" s="1" t="s">
        <v>335</v>
      </c>
    </row>
    <row r="50" spans="1:9" x14ac:dyDescent="0.2">
      <c r="A50" s="1" t="s">
        <v>328</v>
      </c>
      <c r="B50" s="2">
        <v>108889</v>
      </c>
      <c r="C50" s="2">
        <v>10322</v>
      </c>
      <c r="D50" s="2">
        <v>95</v>
      </c>
      <c r="E50" s="1" t="s">
        <v>13</v>
      </c>
      <c r="F50" s="1" t="s">
        <v>36</v>
      </c>
      <c r="G50" s="1" t="s">
        <v>329</v>
      </c>
      <c r="H50" s="3">
        <v>1.151</v>
      </c>
      <c r="I50" s="1" t="s">
        <v>331</v>
      </c>
    </row>
    <row r="51" spans="1:9" x14ac:dyDescent="0.2">
      <c r="A51" s="1" t="s">
        <v>343</v>
      </c>
      <c r="B51" s="2">
        <v>245857</v>
      </c>
      <c r="C51" s="2">
        <v>6501</v>
      </c>
      <c r="D51" s="2">
        <v>26</v>
      </c>
      <c r="E51" s="1" t="s">
        <v>13</v>
      </c>
      <c r="F51" s="1" t="s">
        <v>117</v>
      </c>
      <c r="G51" s="1" t="s">
        <v>344</v>
      </c>
      <c r="H51" s="3">
        <v>1.32</v>
      </c>
      <c r="I51" s="1" t="s">
        <v>345</v>
      </c>
    </row>
    <row r="52" spans="1:9" x14ac:dyDescent="0.2">
      <c r="A52" s="1" t="s">
        <v>346</v>
      </c>
      <c r="B52" s="2">
        <v>36125</v>
      </c>
      <c r="C52" s="2">
        <v>1052</v>
      </c>
      <c r="D52" s="2">
        <v>29</v>
      </c>
      <c r="E52" s="1" t="s">
        <v>13</v>
      </c>
      <c r="F52" s="1" t="s">
        <v>26</v>
      </c>
      <c r="G52" s="1" t="s">
        <v>347</v>
      </c>
      <c r="H52" s="3">
        <v>0.125</v>
      </c>
      <c r="I52" s="1" t="s">
        <v>348</v>
      </c>
    </row>
    <row r="53" spans="1:9" x14ac:dyDescent="0.2">
      <c r="A53" s="1" t="s">
        <v>336</v>
      </c>
      <c r="B53" s="2">
        <v>214970</v>
      </c>
      <c r="C53" s="2">
        <v>825</v>
      </c>
      <c r="D53" s="2">
        <v>4</v>
      </c>
      <c r="E53" s="1" t="s">
        <v>13</v>
      </c>
      <c r="F53" s="1" t="s">
        <v>31</v>
      </c>
      <c r="G53" s="1" t="s">
        <v>337</v>
      </c>
      <c r="H53" s="3">
        <v>0.2</v>
      </c>
      <c r="I53" s="1" t="s">
        <v>338</v>
      </c>
    </row>
    <row r="54" spans="1:9" x14ac:dyDescent="0.2">
      <c r="A54" s="1" t="s">
        <v>339</v>
      </c>
      <c r="B54" s="2">
        <v>27750</v>
      </c>
      <c r="C54" s="2">
        <v>7041</v>
      </c>
      <c r="D54" s="2">
        <v>254</v>
      </c>
      <c r="E54" s="1" t="s">
        <v>35</v>
      </c>
      <c r="F54" s="1" t="s">
        <v>340</v>
      </c>
      <c r="G54" s="1" t="s">
        <v>341</v>
      </c>
      <c r="H54" s="3">
        <v>1.2250000000000001</v>
      </c>
      <c r="I54" s="1" t="s">
        <v>342</v>
      </c>
    </row>
    <row r="55" spans="1:9" x14ac:dyDescent="0.2">
      <c r="A55" s="1" t="s">
        <v>326</v>
      </c>
      <c r="B55" s="2">
        <v>112088</v>
      </c>
      <c r="C55" s="2">
        <v>5323</v>
      </c>
      <c r="D55" s="2">
        <v>48</v>
      </c>
      <c r="E55" s="1" t="s">
        <v>13</v>
      </c>
      <c r="F55" s="1" t="s">
        <v>36</v>
      </c>
      <c r="G55" s="1" t="s">
        <v>327</v>
      </c>
      <c r="H55" s="3">
        <v>0.71799999999999997</v>
      </c>
      <c r="I55" s="1" t="s">
        <v>330</v>
      </c>
    </row>
    <row r="56" spans="1:9" x14ac:dyDescent="0.2">
      <c r="A56" s="1" t="s">
        <v>323</v>
      </c>
      <c r="B56" s="2">
        <v>756626</v>
      </c>
      <c r="C56" s="2">
        <v>13994</v>
      </c>
      <c r="D56" s="2">
        <v>18</v>
      </c>
      <c r="E56" s="1" t="s">
        <v>35</v>
      </c>
      <c r="F56" s="1" t="s">
        <v>36</v>
      </c>
      <c r="G56" s="1" t="s">
        <v>324</v>
      </c>
      <c r="H56" s="3">
        <v>4.2329999999999997</v>
      </c>
      <c r="I56" s="1" t="s">
        <v>325</v>
      </c>
    </row>
    <row r="57" spans="1:9" x14ac:dyDescent="0.2">
      <c r="A57" s="1" t="s">
        <v>319</v>
      </c>
      <c r="B57" s="2">
        <v>56538</v>
      </c>
      <c r="C57" s="2">
        <v>4504</v>
      </c>
      <c r="D57" s="2">
        <v>80</v>
      </c>
      <c r="E57" s="1" t="s">
        <v>35</v>
      </c>
      <c r="F57" s="1" t="s">
        <v>320</v>
      </c>
      <c r="G57" s="1" t="s">
        <v>321</v>
      </c>
      <c r="H57" s="3">
        <v>0.70699999999999996</v>
      </c>
      <c r="I57" s="1" t="s">
        <v>322</v>
      </c>
    </row>
    <row r="58" spans="1:9" x14ac:dyDescent="0.2">
      <c r="A58" s="1" t="s">
        <v>315</v>
      </c>
      <c r="B58" s="2">
        <v>3287782</v>
      </c>
      <c r="C58" s="2">
        <v>91827</v>
      </c>
      <c r="D58" s="2">
        <v>279</v>
      </c>
      <c r="E58" s="1" t="s">
        <v>35</v>
      </c>
      <c r="F58" s="1" t="s">
        <v>316</v>
      </c>
      <c r="G58" s="1" t="s">
        <v>317</v>
      </c>
      <c r="H58" s="3">
        <v>7.2069999999999999</v>
      </c>
      <c r="I58" s="1" t="s">
        <v>318</v>
      </c>
    </row>
    <row r="59" spans="1:9" x14ac:dyDescent="0.2">
      <c r="A59" s="1" t="s">
        <v>311</v>
      </c>
      <c r="B59" s="2">
        <v>1919317</v>
      </c>
      <c r="C59" s="2">
        <v>192317</v>
      </c>
      <c r="D59" s="2">
        <v>100</v>
      </c>
      <c r="E59" s="1" t="s">
        <v>35</v>
      </c>
      <c r="F59" s="1" t="s">
        <v>312</v>
      </c>
      <c r="G59" s="1" t="s">
        <v>313</v>
      </c>
      <c r="H59" s="3">
        <v>8.2590000000000003</v>
      </c>
      <c r="I59" s="1" t="s">
        <v>314</v>
      </c>
    </row>
    <row r="60" spans="1:9" x14ac:dyDescent="0.2">
      <c r="A60" s="1" t="s">
        <v>308</v>
      </c>
      <c r="B60" s="2">
        <v>438317</v>
      </c>
      <c r="C60" s="2">
        <v>19925</v>
      </c>
      <c r="D60" s="2">
        <v>45</v>
      </c>
      <c r="E60" s="1" t="s">
        <v>13</v>
      </c>
      <c r="F60" s="1" t="s">
        <v>19</v>
      </c>
      <c r="G60" s="1" t="s">
        <v>309</v>
      </c>
      <c r="H60" s="3">
        <v>3.8410000000000002</v>
      </c>
      <c r="I60" s="1" t="s">
        <v>310</v>
      </c>
    </row>
    <row r="61" spans="1:9" x14ac:dyDescent="0.2">
      <c r="A61" s="1" t="s">
        <v>638</v>
      </c>
      <c r="B61" s="2">
        <v>1638057</v>
      </c>
      <c r="C61" s="2">
        <v>61204</v>
      </c>
      <c r="D61" s="2">
        <v>37</v>
      </c>
      <c r="E61" s="1" t="s">
        <v>13</v>
      </c>
      <c r="F61" s="1" t="s">
        <v>639</v>
      </c>
      <c r="G61" s="1" t="s">
        <v>640</v>
      </c>
      <c r="H61" s="3">
        <v>6.6210000000000004</v>
      </c>
      <c r="I61" s="1" t="s">
        <v>641</v>
      </c>
    </row>
    <row r="62" spans="1:9" x14ac:dyDescent="0.2">
      <c r="A62" s="1" t="s">
        <v>635</v>
      </c>
      <c r="B62" s="2">
        <v>70285</v>
      </c>
      <c r="C62" s="2">
        <v>3571</v>
      </c>
      <c r="D62" s="2">
        <v>51</v>
      </c>
      <c r="E62" s="1" t="s">
        <v>35</v>
      </c>
      <c r="F62" s="1" t="s">
        <v>636</v>
      </c>
      <c r="G62" s="1" t="s">
        <v>637</v>
      </c>
      <c r="H62" s="3">
        <v>0.503</v>
      </c>
      <c r="I62" s="1" t="s">
        <v>657</v>
      </c>
    </row>
    <row r="63" spans="1:9" x14ac:dyDescent="0.2">
      <c r="A63" s="1" t="s">
        <v>631</v>
      </c>
      <c r="B63" s="2">
        <v>102819</v>
      </c>
      <c r="C63" s="2">
        <v>266</v>
      </c>
      <c r="D63" s="2">
        <v>3</v>
      </c>
      <c r="E63" s="1" t="s">
        <v>13</v>
      </c>
      <c r="F63" s="1" t="s">
        <v>632</v>
      </c>
      <c r="G63" s="1" t="s">
        <v>633</v>
      </c>
      <c r="H63" s="3">
        <v>0.10199999999999999</v>
      </c>
      <c r="I63" s="1" t="s">
        <v>634</v>
      </c>
    </row>
    <row r="64" spans="1:9" x14ac:dyDescent="0.2">
      <c r="A64" s="1" t="s">
        <v>629</v>
      </c>
      <c r="B64" s="2">
        <v>301309</v>
      </c>
      <c r="C64" s="2">
        <v>57092</v>
      </c>
      <c r="D64" s="2">
        <v>189</v>
      </c>
      <c r="E64" s="1" t="s">
        <v>35</v>
      </c>
      <c r="F64" s="1" t="s">
        <v>432</v>
      </c>
      <c r="G64" s="1" t="s">
        <v>630</v>
      </c>
      <c r="H64" s="3">
        <v>2.6880000000000002</v>
      </c>
      <c r="I64" s="1" t="s">
        <v>657</v>
      </c>
    </row>
    <row r="65" spans="1:9" x14ac:dyDescent="0.2">
      <c r="A65" s="1" t="s">
        <v>642</v>
      </c>
      <c r="B65" s="2">
        <v>20770</v>
      </c>
      <c r="C65" s="2">
        <v>4038</v>
      </c>
      <c r="D65" s="2">
        <v>266</v>
      </c>
      <c r="E65" s="1" t="s">
        <v>13</v>
      </c>
      <c r="F65" s="1" t="s">
        <v>643</v>
      </c>
      <c r="G65" s="1" t="s">
        <v>644</v>
      </c>
      <c r="H65" s="3">
        <v>0.56599999999999995</v>
      </c>
      <c r="I65" s="1" t="s">
        <v>645</v>
      </c>
    </row>
    <row r="66" spans="1:9" x14ac:dyDescent="0.2">
      <c r="A66" s="1" t="s">
        <v>646</v>
      </c>
      <c r="B66" s="2">
        <v>10991</v>
      </c>
      <c r="C66" s="2">
        <v>2374</v>
      </c>
      <c r="D66" s="2">
        <v>228</v>
      </c>
      <c r="E66" s="1" t="s">
        <v>71</v>
      </c>
      <c r="F66" s="1" t="s">
        <v>31</v>
      </c>
      <c r="G66" s="1" t="s">
        <v>647</v>
      </c>
      <c r="H66" s="3">
        <v>0.104</v>
      </c>
      <c r="I66" s="1" t="s">
        <v>648</v>
      </c>
    </row>
    <row r="67" spans="1:9" x14ac:dyDescent="0.2">
      <c r="A67" s="1" t="s">
        <v>649</v>
      </c>
      <c r="B67" s="2">
        <v>372819</v>
      </c>
      <c r="C67" s="2">
        <v>124961</v>
      </c>
      <c r="D67" s="2">
        <v>335</v>
      </c>
      <c r="E67" s="1" t="s">
        <v>71</v>
      </c>
      <c r="F67" s="1" t="s">
        <v>650</v>
      </c>
      <c r="G67" s="1" t="s">
        <v>651</v>
      </c>
      <c r="H67" s="3">
        <v>8.0890000000000004</v>
      </c>
      <c r="I67" s="1" t="s">
        <v>652</v>
      </c>
    </row>
    <row r="68" spans="1:9" x14ac:dyDescent="0.2">
      <c r="A68" s="1" t="s">
        <v>653</v>
      </c>
      <c r="B68" s="2">
        <v>527968</v>
      </c>
      <c r="C68" s="2">
        <v>14561</v>
      </c>
      <c r="D68" s="2">
        <v>28</v>
      </c>
      <c r="E68" s="1" t="s">
        <v>13</v>
      </c>
      <c r="F68" s="1" t="s">
        <v>19</v>
      </c>
      <c r="G68" s="1" t="s">
        <v>654</v>
      </c>
      <c r="H68" s="3">
        <v>0.47499999999999998</v>
      </c>
      <c r="I68" s="1" t="s">
        <v>655</v>
      </c>
    </row>
    <row r="69" spans="1:9" x14ac:dyDescent="0.2">
      <c r="A69" s="1" t="s">
        <v>597</v>
      </c>
      <c r="B69" s="2">
        <v>1221037</v>
      </c>
      <c r="C69" s="2">
        <v>41244</v>
      </c>
      <c r="D69" s="2">
        <v>34</v>
      </c>
      <c r="E69" s="1" t="s">
        <v>35</v>
      </c>
      <c r="F69" s="1" t="s">
        <v>598</v>
      </c>
      <c r="G69" s="1" t="s">
        <v>599</v>
      </c>
      <c r="H69" s="3">
        <v>0.55600000000000005</v>
      </c>
      <c r="I69" s="1" t="s">
        <v>600</v>
      </c>
    </row>
    <row r="70" spans="1:9" x14ac:dyDescent="0.2">
      <c r="A70" s="1" t="s">
        <v>302</v>
      </c>
      <c r="B70" s="2">
        <v>99237</v>
      </c>
      <c r="C70" s="2">
        <v>44919</v>
      </c>
      <c r="D70" s="2">
        <v>453</v>
      </c>
      <c r="E70" s="1" t="s">
        <v>13</v>
      </c>
      <c r="F70" s="1" t="s">
        <v>303</v>
      </c>
      <c r="G70" s="1" t="s">
        <v>304</v>
      </c>
      <c r="H70" s="3">
        <v>10.613</v>
      </c>
      <c r="I70" s="1" t="s">
        <v>305</v>
      </c>
    </row>
    <row r="71" spans="1:9" x14ac:dyDescent="0.2">
      <c r="A71" s="1" t="s">
        <v>601</v>
      </c>
      <c r="B71" s="2">
        <v>89206</v>
      </c>
      <c r="C71" s="2">
        <v>4096</v>
      </c>
      <c r="D71" s="2">
        <v>46</v>
      </c>
      <c r="E71" s="1" t="s">
        <v>82</v>
      </c>
      <c r="F71" s="1" t="s">
        <v>19</v>
      </c>
      <c r="G71" s="1" t="s">
        <v>602</v>
      </c>
      <c r="H71" s="3">
        <v>1.0249999999999999</v>
      </c>
      <c r="I71" s="1" t="s">
        <v>603</v>
      </c>
    </row>
    <row r="72" spans="1:9" x14ac:dyDescent="0.2">
      <c r="A72" s="1" t="s">
        <v>583</v>
      </c>
      <c r="B72" s="2">
        <v>102173</v>
      </c>
      <c r="C72" s="2">
        <v>10337</v>
      </c>
      <c r="D72" s="2">
        <v>103</v>
      </c>
      <c r="E72" s="1" t="s">
        <v>35</v>
      </c>
      <c r="F72" s="1" t="s">
        <v>584</v>
      </c>
      <c r="G72" s="1" t="s">
        <v>585</v>
      </c>
      <c r="H72" s="3">
        <v>1.0900000000000001</v>
      </c>
      <c r="I72" s="1" t="s">
        <v>586</v>
      </c>
    </row>
    <row r="73" spans="1:9" x14ac:dyDescent="0.2">
      <c r="A73" s="1" t="s">
        <v>587</v>
      </c>
      <c r="B73" s="2">
        <v>181035</v>
      </c>
      <c r="C73" s="2">
        <v>5738</v>
      </c>
      <c r="D73" s="2">
        <v>53</v>
      </c>
      <c r="E73" s="1" t="s">
        <v>82</v>
      </c>
      <c r="F73" s="1" t="s">
        <v>588</v>
      </c>
      <c r="G73" s="1" t="s">
        <v>589</v>
      </c>
      <c r="H73" s="3">
        <v>1.1000000000000001</v>
      </c>
      <c r="I73" s="1" t="s">
        <v>590</v>
      </c>
    </row>
    <row r="74" spans="1:9" x14ac:dyDescent="0.2">
      <c r="A74" s="1" t="s">
        <v>614</v>
      </c>
      <c r="B74" s="2">
        <v>475442</v>
      </c>
      <c r="C74" s="2">
        <v>13277</v>
      </c>
      <c r="D74" s="2">
        <v>28</v>
      </c>
      <c r="E74" s="1" t="s">
        <v>13</v>
      </c>
      <c r="F74" s="1" t="s">
        <v>611</v>
      </c>
      <c r="G74" s="1" t="s">
        <v>615</v>
      </c>
      <c r="H74" s="3">
        <v>0.8</v>
      </c>
      <c r="I74" s="1" t="s">
        <v>80</v>
      </c>
    </row>
    <row r="75" spans="1:9" x14ac:dyDescent="0.2">
      <c r="A75" s="1" t="s">
        <v>610</v>
      </c>
      <c r="B75" s="2">
        <v>9970610</v>
      </c>
      <c r="C75" s="2">
        <v>28537</v>
      </c>
      <c r="D75" s="2">
        <v>3</v>
      </c>
      <c r="E75" s="1" t="s">
        <v>44</v>
      </c>
      <c r="F75" s="1" t="s">
        <v>611</v>
      </c>
      <c r="G75" s="1" t="s">
        <v>612</v>
      </c>
      <c r="H75" s="3">
        <v>0.92100000000000004</v>
      </c>
      <c r="I75" s="1" t="s">
        <v>613</v>
      </c>
    </row>
    <row r="76" spans="1:9" x14ac:dyDescent="0.2">
      <c r="A76" s="1" t="s">
        <v>616</v>
      </c>
      <c r="B76" s="2">
        <v>4033</v>
      </c>
      <c r="C76" s="2">
        <v>355</v>
      </c>
      <c r="D76" s="2">
        <v>88</v>
      </c>
      <c r="E76" s="1" t="s">
        <v>13</v>
      </c>
      <c r="F76" s="1" t="s">
        <v>26</v>
      </c>
      <c r="G76" s="1" t="s">
        <v>617</v>
      </c>
      <c r="H76" s="3">
        <v>6.4000000000000001E-2</v>
      </c>
      <c r="I76" s="1" t="s">
        <v>618</v>
      </c>
    </row>
    <row r="77" spans="1:9" x14ac:dyDescent="0.2">
      <c r="A77" s="1" t="s">
        <v>619</v>
      </c>
      <c r="B77" s="2">
        <v>11437</v>
      </c>
      <c r="C77" s="2">
        <v>54</v>
      </c>
      <c r="D77" s="2">
        <v>47</v>
      </c>
      <c r="E77" s="1" t="s">
        <v>55</v>
      </c>
      <c r="F77" s="1" t="s">
        <v>19</v>
      </c>
      <c r="G77" s="1" t="s">
        <v>620</v>
      </c>
      <c r="H77" s="3">
        <v>0.217</v>
      </c>
      <c r="I77" s="1" t="s">
        <v>621</v>
      </c>
    </row>
    <row r="78" spans="1:9" x14ac:dyDescent="0.2">
      <c r="A78" s="1" t="s">
        <v>625</v>
      </c>
      <c r="B78" s="2">
        <v>2717300</v>
      </c>
      <c r="C78" s="2">
        <v>17027</v>
      </c>
      <c r="D78" s="2">
        <v>6</v>
      </c>
      <c r="E78" s="1" t="s">
        <v>13</v>
      </c>
      <c r="F78" s="1" t="s">
        <v>626</v>
      </c>
      <c r="G78" s="1" t="s">
        <v>627</v>
      </c>
      <c r="H78" s="3">
        <v>1.1579999999999999</v>
      </c>
      <c r="I78" s="1" t="s">
        <v>628</v>
      </c>
    </row>
    <row r="79" spans="1:9" x14ac:dyDescent="0.2">
      <c r="A79" s="1" t="s">
        <v>622</v>
      </c>
      <c r="B79" s="2">
        <v>582646</v>
      </c>
      <c r="C79" s="2">
        <v>29292</v>
      </c>
      <c r="D79" s="2">
        <v>50</v>
      </c>
      <c r="E79" s="1" t="s">
        <v>13</v>
      </c>
      <c r="F79" s="1" t="s">
        <v>542</v>
      </c>
      <c r="G79" s="1" t="s">
        <v>623</v>
      </c>
      <c r="H79" s="3">
        <v>1.5049999999999999</v>
      </c>
      <c r="I79" s="1" t="s">
        <v>624</v>
      </c>
    </row>
    <row r="80" spans="1:9" x14ac:dyDescent="0.2">
      <c r="A80" s="1" t="s">
        <v>607</v>
      </c>
      <c r="B80" s="2">
        <v>811</v>
      </c>
      <c r="C80" s="2">
        <v>78</v>
      </c>
      <c r="D80" s="2">
        <v>95</v>
      </c>
      <c r="E80" s="1" t="s">
        <v>35</v>
      </c>
      <c r="F80" s="1" t="s">
        <v>608</v>
      </c>
      <c r="G80" s="1" t="s">
        <v>609</v>
      </c>
      <c r="H80" s="3">
        <v>3.0000000000000001E-3</v>
      </c>
      <c r="I80" s="1" t="s">
        <v>46</v>
      </c>
    </row>
    <row r="81" spans="1:9" x14ac:dyDescent="0.2">
      <c r="A81" s="1" t="s">
        <v>604</v>
      </c>
      <c r="B81" s="2">
        <v>1141748</v>
      </c>
      <c r="C81" s="2">
        <v>17837</v>
      </c>
      <c r="D81" s="2">
        <v>31</v>
      </c>
      <c r="E81" s="1" t="s">
        <v>35</v>
      </c>
      <c r="F81" s="1" t="s">
        <v>36</v>
      </c>
      <c r="G81" s="1" t="s">
        <v>605</v>
      </c>
      <c r="H81" s="3">
        <v>5.1310000000000002</v>
      </c>
      <c r="I81" s="1" t="s">
        <v>606</v>
      </c>
    </row>
    <row r="82" spans="1:9" x14ac:dyDescent="0.2">
      <c r="A82" s="1" t="s">
        <v>593</v>
      </c>
      <c r="B82" s="2">
        <v>1862</v>
      </c>
      <c r="C82" s="2">
        <v>487</v>
      </c>
      <c r="D82" s="2">
        <v>260</v>
      </c>
      <c r="E82" s="1" t="s">
        <v>35</v>
      </c>
      <c r="F82" s="1" t="s">
        <v>594</v>
      </c>
      <c r="G82" s="1" t="s">
        <v>595</v>
      </c>
      <c r="H82" s="3">
        <v>2.1999999999999999E-2</v>
      </c>
      <c r="I82" s="1" t="s">
        <v>596</v>
      </c>
    </row>
    <row r="83" spans="1:9" x14ac:dyDescent="0.2">
      <c r="A83" s="1" t="s">
        <v>591</v>
      </c>
      <c r="B83" s="2">
        <v>342000</v>
      </c>
      <c r="C83" s="2">
        <v>2616</v>
      </c>
      <c r="D83" s="2">
        <v>7</v>
      </c>
      <c r="E83" s="1" t="s">
        <v>35</v>
      </c>
      <c r="F83" s="1" t="s">
        <v>117</v>
      </c>
      <c r="G83" s="1" t="s">
        <v>592</v>
      </c>
      <c r="H83" s="3">
        <v>0.998</v>
      </c>
      <c r="I83" s="1" t="s">
        <v>80</v>
      </c>
    </row>
    <row r="84" spans="1:9" x14ac:dyDescent="0.2">
      <c r="A84" s="1" t="s">
        <v>299</v>
      </c>
      <c r="B84" s="2">
        <v>51100</v>
      </c>
      <c r="C84" s="2">
        <v>3011</v>
      </c>
      <c r="D84" s="2">
        <v>59</v>
      </c>
      <c r="E84" s="1" t="s">
        <v>13</v>
      </c>
      <c r="F84" s="1" t="s">
        <v>36</v>
      </c>
      <c r="G84" s="1" t="s">
        <v>300</v>
      </c>
      <c r="H84" s="3">
        <v>0.313</v>
      </c>
      <c r="I84" s="1" t="s">
        <v>301</v>
      </c>
    </row>
    <row r="85" spans="1:9" x14ac:dyDescent="0.2">
      <c r="A85" s="1" t="s">
        <v>296</v>
      </c>
      <c r="B85" s="2">
        <v>110922</v>
      </c>
      <c r="C85" s="2">
        <v>10965</v>
      </c>
      <c r="D85" s="2">
        <v>99</v>
      </c>
      <c r="E85" s="1" t="s">
        <v>13</v>
      </c>
      <c r="F85" s="1" t="s">
        <v>36</v>
      </c>
      <c r="G85" s="1" t="s">
        <v>297</v>
      </c>
      <c r="H85" s="3">
        <v>2.1760000000000002</v>
      </c>
      <c r="I85" s="1" t="s">
        <v>298</v>
      </c>
    </row>
    <row r="86" spans="1:9" x14ac:dyDescent="0.2">
      <c r="A86" s="1" t="s">
        <v>289</v>
      </c>
      <c r="B86" s="2">
        <v>17818</v>
      </c>
      <c r="C86" s="2">
        <v>1621</v>
      </c>
      <c r="D86" s="2">
        <v>91</v>
      </c>
      <c r="E86" s="1" t="s">
        <v>290</v>
      </c>
      <c r="F86" s="1" t="s">
        <v>19</v>
      </c>
      <c r="G86" s="1" t="s">
        <v>289</v>
      </c>
      <c r="H86" s="3">
        <v>0.06</v>
      </c>
      <c r="I86" s="1" t="s">
        <v>291</v>
      </c>
    </row>
    <row r="87" spans="1:9" x14ac:dyDescent="0.2">
      <c r="A87" s="1" t="s">
        <v>292</v>
      </c>
      <c r="B87" s="2">
        <v>9251</v>
      </c>
      <c r="C87" s="2">
        <v>802</v>
      </c>
      <c r="D87" s="2">
        <v>84</v>
      </c>
      <c r="E87" s="1" t="s">
        <v>13</v>
      </c>
      <c r="F87" s="1" t="s">
        <v>293</v>
      </c>
      <c r="G87" s="1" t="s">
        <v>294</v>
      </c>
      <c r="H87" s="3">
        <v>0.22800000000000001</v>
      </c>
      <c r="I87" s="1" t="s">
        <v>295</v>
      </c>
    </row>
    <row r="88" spans="1:9" x14ac:dyDescent="0.2">
      <c r="A88" s="1" t="s">
        <v>286</v>
      </c>
      <c r="B88" s="2">
        <v>198500</v>
      </c>
      <c r="C88" s="2">
        <v>4476</v>
      </c>
      <c r="D88" s="2">
        <v>23</v>
      </c>
      <c r="E88" s="1" t="s">
        <v>35</v>
      </c>
      <c r="F88" s="1" t="s">
        <v>287</v>
      </c>
      <c r="G88" s="1" t="s">
        <v>288</v>
      </c>
      <c r="H88" s="3">
        <v>0.63100000000000001</v>
      </c>
      <c r="I88" s="1" t="s">
        <v>656</v>
      </c>
    </row>
    <row r="89" spans="1:9" x14ac:dyDescent="0.2">
      <c r="A89" s="1" t="s">
        <v>282</v>
      </c>
      <c r="B89" s="2">
        <v>236800</v>
      </c>
      <c r="C89" s="2">
        <v>4742</v>
      </c>
      <c r="D89" s="2">
        <v>20</v>
      </c>
      <c r="E89" s="1" t="s">
        <v>13</v>
      </c>
      <c r="F89" s="1" t="s">
        <v>283</v>
      </c>
      <c r="G89" s="1" t="s">
        <v>284</v>
      </c>
      <c r="H89" s="3">
        <v>0.17799999999999999</v>
      </c>
      <c r="I89" s="1" t="s">
        <v>285</v>
      </c>
    </row>
    <row r="90" spans="1:9" x14ac:dyDescent="0.2">
      <c r="A90" s="1" t="s">
        <v>278</v>
      </c>
      <c r="B90" s="2">
        <v>30355</v>
      </c>
      <c r="C90" s="2">
        <v>1996</v>
      </c>
      <c r="D90" s="2">
        <v>66</v>
      </c>
      <c r="E90" s="1" t="s">
        <v>71</v>
      </c>
      <c r="F90" s="1" t="s">
        <v>279</v>
      </c>
      <c r="G90" s="1" t="s">
        <v>280</v>
      </c>
      <c r="H90" s="3">
        <v>0.109</v>
      </c>
      <c r="I90" s="1" t="s">
        <v>281</v>
      </c>
    </row>
    <row r="91" spans="1:9" x14ac:dyDescent="0.2">
      <c r="A91" s="1" t="s">
        <v>275</v>
      </c>
      <c r="B91" s="2">
        <v>10452</v>
      </c>
      <c r="C91" s="2">
        <v>2915</v>
      </c>
      <c r="D91" s="2">
        <v>279</v>
      </c>
      <c r="E91" s="1" t="s">
        <v>13</v>
      </c>
      <c r="F91" s="1" t="s">
        <v>19</v>
      </c>
      <c r="G91" s="1" t="s">
        <v>276</v>
      </c>
      <c r="H91" s="3">
        <v>1.5</v>
      </c>
      <c r="I91" s="1" t="s">
        <v>277</v>
      </c>
    </row>
    <row r="92" spans="1:9" x14ac:dyDescent="0.2">
      <c r="A92" s="1" t="s">
        <v>268</v>
      </c>
      <c r="B92" s="2">
        <v>111369</v>
      </c>
      <c r="C92" s="2">
        <v>2701</v>
      </c>
      <c r="D92" s="2">
        <v>24</v>
      </c>
      <c r="E92" s="1" t="s">
        <v>35</v>
      </c>
      <c r="F92" s="1" t="s">
        <v>31</v>
      </c>
      <c r="G92" s="1" t="s">
        <v>269</v>
      </c>
      <c r="H92" s="3">
        <v>0.46500000000000002</v>
      </c>
      <c r="I92" s="1" t="s">
        <v>270</v>
      </c>
    </row>
    <row r="93" spans="1:9" x14ac:dyDescent="0.2">
      <c r="A93" s="1" t="s">
        <v>271</v>
      </c>
      <c r="B93" s="2">
        <v>1775500</v>
      </c>
      <c r="C93" s="2">
        <v>4899</v>
      </c>
      <c r="D93" s="2">
        <v>3</v>
      </c>
      <c r="E93" s="1" t="s">
        <v>272</v>
      </c>
      <c r="F93" s="1" t="s">
        <v>19</v>
      </c>
      <c r="G93" s="1" t="s">
        <v>273</v>
      </c>
      <c r="H93" s="3">
        <v>0.59099999999999997</v>
      </c>
      <c r="I93" s="1" t="s">
        <v>274</v>
      </c>
    </row>
    <row r="94" spans="1:9" x14ac:dyDescent="0.2">
      <c r="A94" s="1" t="s">
        <v>264</v>
      </c>
      <c r="B94" s="2">
        <v>160</v>
      </c>
      <c r="C94" s="2">
        <v>31</v>
      </c>
      <c r="D94" s="2">
        <v>191</v>
      </c>
      <c r="E94" s="1" t="s">
        <v>265</v>
      </c>
      <c r="F94" s="1" t="s">
        <v>137</v>
      </c>
      <c r="G94" s="1" t="s">
        <v>266</v>
      </c>
      <c r="H94" s="3">
        <v>6.0000000000000001E-3</v>
      </c>
      <c r="I94" s="1" t="s">
        <v>267</v>
      </c>
    </row>
    <row r="95" spans="1:9" x14ac:dyDescent="0.2">
      <c r="A95" s="1" t="s">
        <v>260</v>
      </c>
      <c r="B95" s="2">
        <v>65301</v>
      </c>
      <c r="C95" s="2">
        <v>3716</v>
      </c>
      <c r="D95" s="2">
        <v>57</v>
      </c>
      <c r="E95" s="1" t="s">
        <v>13</v>
      </c>
      <c r="F95" s="1" t="s">
        <v>261</v>
      </c>
      <c r="G95" s="1" t="s">
        <v>262</v>
      </c>
      <c r="H95" s="3">
        <v>0.59</v>
      </c>
      <c r="I95" s="1" t="s">
        <v>263</v>
      </c>
    </row>
    <row r="96" spans="1:9" x14ac:dyDescent="0.2">
      <c r="A96" s="1" t="s">
        <v>252</v>
      </c>
      <c r="B96" s="2">
        <v>64589</v>
      </c>
      <c r="C96" s="2">
        <v>2509</v>
      </c>
      <c r="D96" s="2">
        <v>39</v>
      </c>
      <c r="E96" s="1" t="s">
        <v>13</v>
      </c>
      <c r="F96" s="1" t="s">
        <v>253</v>
      </c>
      <c r="G96" s="1" t="s">
        <v>254</v>
      </c>
      <c r="H96" s="3">
        <v>0.874</v>
      </c>
      <c r="I96" s="1" t="s">
        <v>255</v>
      </c>
    </row>
    <row r="97" spans="1:9" x14ac:dyDescent="0.2">
      <c r="A97" s="1" t="s">
        <v>256</v>
      </c>
      <c r="B97" s="2">
        <v>2568</v>
      </c>
      <c r="C97" s="2">
        <v>407</v>
      </c>
      <c r="D97" s="2">
        <v>157</v>
      </c>
      <c r="E97" s="1" t="s">
        <v>257</v>
      </c>
      <c r="F97" s="1" t="s">
        <v>258</v>
      </c>
      <c r="G97" s="1" t="s">
        <v>259</v>
      </c>
      <c r="H97" s="3">
        <v>7.5999999999999998E-2</v>
      </c>
      <c r="I97" s="1" t="s">
        <v>657</v>
      </c>
    </row>
    <row r="98" spans="1:9" x14ac:dyDescent="0.2">
      <c r="A98" s="1" t="s">
        <v>244</v>
      </c>
      <c r="B98" s="2">
        <v>587041</v>
      </c>
      <c r="C98" s="2">
        <v>12433</v>
      </c>
      <c r="D98" s="2">
        <v>21</v>
      </c>
      <c r="E98" s="1" t="s">
        <v>35</v>
      </c>
      <c r="F98" s="1" t="s">
        <v>245</v>
      </c>
      <c r="G98" s="1" t="s">
        <v>246</v>
      </c>
      <c r="H98" s="3">
        <v>0.80200000000000005</v>
      </c>
      <c r="I98" s="1" t="s">
        <v>247</v>
      </c>
    </row>
    <row r="99" spans="1:9" x14ac:dyDescent="0.2">
      <c r="A99" s="1" t="s">
        <v>248</v>
      </c>
      <c r="B99" s="2">
        <v>93033</v>
      </c>
      <c r="C99" s="2">
        <v>10227</v>
      </c>
      <c r="D99" s="2">
        <v>110</v>
      </c>
      <c r="E99" s="1" t="s">
        <v>13</v>
      </c>
      <c r="F99" s="1" t="s">
        <v>250</v>
      </c>
      <c r="G99" s="1" t="s">
        <v>249</v>
      </c>
      <c r="H99" s="3">
        <v>1.996</v>
      </c>
      <c r="I99" s="1" t="s">
        <v>251</v>
      </c>
    </row>
    <row r="100" spans="1:9" x14ac:dyDescent="0.2">
      <c r="A100" s="1" t="s">
        <v>240</v>
      </c>
      <c r="B100" s="2">
        <v>25713</v>
      </c>
      <c r="C100" s="2">
        <v>1947</v>
      </c>
      <c r="D100" s="2">
        <v>76</v>
      </c>
      <c r="E100" s="1" t="s">
        <v>13</v>
      </c>
      <c r="F100" s="1" t="s">
        <v>241</v>
      </c>
      <c r="G100" s="1" t="s">
        <v>242</v>
      </c>
      <c r="H100" s="3">
        <v>0.45</v>
      </c>
      <c r="I100" s="1" t="s">
        <v>243</v>
      </c>
    </row>
    <row r="101" spans="1:9" x14ac:dyDescent="0.2">
      <c r="A101" s="1" t="s">
        <v>237</v>
      </c>
      <c r="B101" s="2">
        <v>329758</v>
      </c>
      <c r="C101" s="2">
        <v>19489</v>
      </c>
      <c r="D101" s="2">
        <v>59</v>
      </c>
      <c r="E101" s="1" t="s">
        <v>71</v>
      </c>
      <c r="F101" s="1" t="s">
        <v>108</v>
      </c>
      <c r="G101" s="1" t="s">
        <v>238</v>
      </c>
      <c r="H101" s="3">
        <v>1.1459999999999999</v>
      </c>
      <c r="I101" s="1" t="s">
        <v>239</v>
      </c>
    </row>
    <row r="102" spans="1:9" x14ac:dyDescent="0.2">
      <c r="A102" s="1" t="s">
        <v>230</v>
      </c>
      <c r="B102" s="2">
        <v>118484</v>
      </c>
      <c r="C102" s="2">
        <v>9461</v>
      </c>
      <c r="D102" s="2">
        <v>80</v>
      </c>
      <c r="E102" s="1" t="s">
        <v>13</v>
      </c>
      <c r="F102" s="1" t="s">
        <v>31</v>
      </c>
      <c r="G102" s="1" t="s">
        <v>231</v>
      </c>
      <c r="H102" s="3">
        <v>0.45100000000000001</v>
      </c>
      <c r="I102" s="1" t="s">
        <v>232</v>
      </c>
    </row>
    <row r="103" spans="1:9" x14ac:dyDescent="0.2">
      <c r="A103" s="1" t="s">
        <v>233</v>
      </c>
      <c r="B103" s="2">
        <v>298</v>
      </c>
      <c r="C103" s="2">
        <v>246</v>
      </c>
      <c r="D103" s="2">
        <v>826</v>
      </c>
      <c r="E103" s="1" t="s">
        <v>13</v>
      </c>
      <c r="F103" s="1" t="s">
        <v>234</v>
      </c>
      <c r="G103" s="1" t="s">
        <v>235</v>
      </c>
      <c r="H103" s="3">
        <v>5.5E-2</v>
      </c>
      <c r="I103" s="1" t="s">
        <v>236</v>
      </c>
    </row>
    <row r="104" spans="1:9" x14ac:dyDescent="0.2">
      <c r="A104" s="1" t="s">
        <v>180</v>
      </c>
      <c r="B104" s="2">
        <v>1240142</v>
      </c>
      <c r="C104" s="2">
        <v>10465</v>
      </c>
      <c r="D104" s="2">
        <v>8</v>
      </c>
      <c r="E104" s="1" t="s">
        <v>13</v>
      </c>
      <c r="F104" s="1" t="s">
        <v>117</v>
      </c>
      <c r="G104" s="1" t="s">
        <v>181</v>
      </c>
      <c r="H104" s="3">
        <v>0.745</v>
      </c>
      <c r="I104" s="1" t="s">
        <v>80</v>
      </c>
    </row>
    <row r="105" spans="1:9" x14ac:dyDescent="0.2">
      <c r="A105" s="1" t="s">
        <v>176</v>
      </c>
      <c r="B105" s="2">
        <v>316</v>
      </c>
      <c r="C105" s="2">
        <v>364</v>
      </c>
      <c r="D105" s="2">
        <v>1152</v>
      </c>
      <c r="E105" s="1" t="s">
        <v>13</v>
      </c>
      <c r="F105" s="1" t="s">
        <v>177</v>
      </c>
      <c r="G105" s="1" t="s">
        <v>178</v>
      </c>
      <c r="H105" s="3">
        <v>1.2E-2</v>
      </c>
      <c r="I105" s="1" t="s">
        <v>179</v>
      </c>
    </row>
    <row r="106" spans="1:9" x14ac:dyDescent="0.2">
      <c r="A106" s="1" t="s">
        <v>173</v>
      </c>
      <c r="B106" s="2">
        <v>458730</v>
      </c>
      <c r="C106" s="2">
        <v>26078</v>
      </c>
      <c r="D106" s="2">
        <v>57</v>
      </c>
      <c r="E106" s="1" t="s">
        <v>82</v>
      </c>
      <c r="F106" s="1" t="s">
        <v>19</v>
      </c>
      <c r="G106" s="1" t="s">
        <v>174</v>
      </c>
      <c r="H106" s="3">
        <v>1.4850000000000001</v>
      </c>
      <c r="I106" s="1" t="s">
        <v>175</v>
      </c>
    </row>
    <row r="107" spans="1:9" x14ac:dyDescent="0.2">
      <c r="A107" s="1" t="s">
        <v>171</v>
      </c>
      <c r="B107" s="2">
        <v>181</v>
      </c>
      <c r="C107" s="2">
        <v>55</v>
      </c>
      <c r="D107" s="2">
        <v>298</v>
      </c>
      <c r="E107" s="1" t="s">
        <v>13</v>
      </c>
      <c r="F107" s="1" t="s">
        <v>31</v>
      </c>
      <c r="G107" s="1" t="s">
        <v>172</v>
      </c>
      <c r="H107" s="3">
        <v>1.9E-2</v>
      </c>
      <c r="I107" s="1" t="s">
        <v>163</v>
      </c>
    </row>
    <row r="108" spans="1:9" x14ac:dyDescent="0.2">
      <c r="A108" s="1" t="s">
        <v>168</v>
      </c>
      <c r="B108" s="2">
        <v>1030700</v>
      </c>
      <c r="C108" s="2">
        <v>2212</v>
      </c>
      <c r="D108" s="2">
        <v>2</v>
      </c>
      <c r="E108" s="1" t="s">
        <v>35</v>
      </c>
      <c r="F108" s="1" t="s">
        <v>19</v>
      </c>
      <c r="G108" s="1" t="s">
        <v>169</v>
      </c>
      <c r="H108" s="3">
        <v>0.48499999999999999</v>
      </c>
      <c r="I108" s="1" t="s">
        <v>170</v>
      </c>
    </row>
    <row r="109" spans="1:9" x14ac:dyDescent="0.2">
      <c r="A109" s="1" t="s">
        <v>164</v>
      </c>
      <c r="B109" s="2">
        <v>1972547</v>
      </c>
      <c r="C109" s="2">
        <v>93009</v>
      </c>
      <c r="D109" s="2">
        <v>47</v>
      </c>
      <c r="E109" s="1" t="s">
        <v>35</v>
      </c>
      <c r="F109" s="1" t="s">
        <v>36</v>
      </c>
      <c r="G109" s="1" t="s">
        <v>165</v>
      </c>
      <c r="H109" s="3">
        <v>15.052</v>
      </c>
      <c r="I109" s="1" t="s">
        <v>166</v>
      </c>
    </row>
    <row r="110" spans="1:9" x14ac:dyDescent="0.2">
      <c r="A110" s="1" t="s">
        <v>160</v>
      </c>
      <c r="B110" s="2">
        <v>707</v>
      </c>
      <c r="C110" s="2">
        <v>106</v>
      </c>
      <c r="D110" s="2">
        <v>148</v>
      </c>
      <c r="E110" s="1" t="s">
        <v>161</v>
      </c>
      <c r="F110" s="1" t="s">
        <v>31</v>
      </c>
      <c r="G110" s="1" t="s">
        <v>162</v>
      </c>
      <c r="H110" s="3">
        <v>6.0000000000000001E-3</v>
      </c>
      <c r="I110" s="1" t="s">
        <v>163</v>
      </c>
    </row>
    <row r="111" spans="1:9" x14ac:dyDescent="0.2">
      <c r="A111" s="1" t="s">
        <v>149</v>
      </c>
      <c r="B111" s="2">
        <v>33700</v>
      </c>
      <c r="C111" s="2">
        <v>4352</v>
      </c>
      <c r="D111" s="2">
        <v>129</v>
      </c>
      <c r="E111" s="1" t="s">
        <v>13</v>
      </c>
      <c r="F111" s="1" t="s">
        <v>150</v>
      </c>
      <c r="G111" s="1" t="s">
        <v>151</v>
      </c>
      <c r="H111" s="3">
        <v>0.67700000000000005</v>
      </c>
      <c r="I111" s="1" t="s">
        <v>152</v>
      </c>
    </row>
    <row r="112" spans="1:9" x14ac:dyDescent="0.2">
      <c r="A112" s="1" t="s">
        <v>146</v>
      </c>
      <c r="B112" s="2">
        <v>2</v>
      </c>
      <c r="C112" s="2">
        <v>31</v>
      </c>
      <c r="D112" s="2">
        <v>15900</v>
      </c>
      <c r="E112" s="1" t="s">
        <v>71</v>
      </c>
      <c r="F112" s="1" t="s">
        <v>117</v>
      </c>
      <c r="G112" s="1" t="s">
        <v>147</v>
      </c>
      <c r="H112" s="3">
        <v>3.0000000000000001E-3</v>
      </c>
      <c r="I112" s="1" t="s">
        <v>148</v>
      </c>
    </row>
    <row r="113" spans="1:9" x14ac:dyDescent="0.2">
      <c r="A113" s="1" t="s">
        <v>156</v>
      </c>
      <c r="B113" s="2">
        <v>1566500</v>
      </c>
      <c r="C113" s="2">
        <v>2363</v>
      </c>
      <c r="D113" s="2">
        <v>2</v>
      </c>
      <c r="E113" s="1" t="s">
        <v>13</v>
      </c>
      <c r="F113" s="1" t="s">
        <v>157</v>
      </c>
      <c r="G113" s="1" t="s">
        <v>158</v>
      </c>
      <c r="H113" s="3">
        <v>0.621</v>
      </c>
      <c r="I113" s="1" t="s">
        <v>159</v>
      </c>
    </row>
    <row r="114" spans="1:9" x14ac:dyDescent="0.2">
      <c r="A114" s="1" t="s">
        <v>153</v>
      </c>
      <c r="B114" s="2">
        <v>807751</v>
      </c>
      <c r="C114" s="2">
        <v>17423</v>
      </c>
      <c r="D114" s="2">
        <v>22</v>
      </c>
      <c r="E114" s="1" t="s">
        <v>13</v>
      </c>
      <c r="F114" s="1" t="s">
        <v>26</v>
      </c>
      <c r="G114" s="1" t="s">
        <v>154</v>
      </c>
      <c r="H114" s="3">
        <v>1.9319999999999999</v>
      </c>
      <c r="I114" s="1" t="s">
        <v>155</v>
      </c>
    </row>
    <row r="115" spans="1:9" x14ac:dyDescent="0.2">
      <c r="A115" s="1" t="s">
        <v>142</v>
      </c>
      <c r="B115" s="2">
        <v>676577</v>
      </c>
      <c r="C115" s="2">
        <v>45555</v>
      </c>
      <c r="D115" s="2">
        <v>67</v>
      </c>
      <c r="E115" s="1" t="s">
        <v>13</v>
      </c>
      <c r="F115" s="1" t="s">
        <v>143</v>
      </c>
      <c r="G115" s="1" t="s">
        <v>144</v>
      </c>
      <c r="H115" s="3">
        <v>3.343</v>
      </c>
      <c r="I115" s="1" t="s">
        <v>145</v>
      </c>
    </row>
    <row r="116" spans="1:9" x14ac:dyDescent="0.2">
      <c r="A116" s="1" t="s">
        <v>139</v>
      </c>
      <c r="B116" s="2">
        <v>824292</v>
      </c>
      <c r="C116" s="2">
        <v>1553</v>
      </c>
      <c r="D116" s="2">
        <v>2</v>
      </c>
      <c r="E116" s="1" t="s">
        <v>35</v>
      </c>
      <c r="F116" s="1" t="s">
        <v>31</v>
      </c>
      <c r="G116" s="1" t="s">
        <v>140</v>
      </c>
      <c r="H116" s="3">
        <v>0.125</v>
      </c>
      <c r="I116" s="1" t="s">
        <v>141</v>
      </c>
    </row>
    <row r="117" spans="1:9" x14ac:dyDescent="0.2">
      <c r="A117" s="1" t="s">
        <v>134</v>
      </c>
      <c r="B117" s="2">
        <v>21</v>
      </c>
      <c r="C117" s="2">
        <v>11</v>
      </c>
      <c r="D117" s="2">
        <v>493</v>
      </c>
      <c r="E117" s="1" t="s">
        <v>13</v>
      </c>
      <c r="F117" s="1" t="s">
        <v>31</v>
      </c>
      <c r="G117" s="1" t="s">
        <v>135</v>
      </c>
      <c r="H117" s="3">
        <v>4.0000000000000001E-3</v>
      </c>
      <c r="I117" s="1" t="s">
        <v>46</v>
      </c>
    </row>
    <row r="118" spans="1:9" x14ac:dyDescent="0.2">
      <c r="A118" s="1" t="s">
        <v>136</v>
      </c>
      <c r="B118" s="2">
        <v>356974</v>
      </c>
      <c r="C118" s="2">
        <v>81224</v>
      </c>
      <c r="D118" s="2">
        <v>228</v>
      </c>
      <c r="E118" s="1" t="s">
        <v>35</v>
      </c>
      <c r="F118" s="1" t="s">
        <v>137</v>
      </c>
      <c r="G118" s="1" t="s">
        <v>138</v>
      </c>
      <c r="H118" s="3">
        <v>3.456</v>
      </c>
      <c r="I118" s="1" t="s">
        <v>657</v>
      </c>
    </row>
    <row r="119" spans="1:9" x14ac:dyDescent="0.2">
      <c r="A119" s="1" t="s">
        <v>357</v>
      </c>
      <c r="B119" s="2">
        <v>147181</v>
      </c>
      <c r="C119" s="2">
        <v>21365</v>
      </c>
      <c r="D119" s="2">
        <v>145</v>
      </c>
      <c r="E119" s="1" t="s">
        <v>71</v>
      </c>
      <c r="F119" s="1" t="s">
        <v>358</v>
      </c>
      <c r="G119" s="1" t="s">
        <v>359</v>
      </c>
      <c r="H119" s="3">
        <v>0.41899999999999998</v>
      </c>
      <c r="I119" s="1" t="s">
        <v>360</v>
      </c>
    </row>
    <row r="120" spans="1:9" x14ac:dyDescent="0.2">
      <c r="A120" s="1" t="s">
        <v>355</v>
      </c>
      <c r="B120" s="2">
        <v>1186408</v>
      </c>
      <c r="C120" s="2">
        <v>8846</v>
      </c>
      <c r="D120" s="2">
        <v>7</v>
      </c>
      <c r="E120" s="1" t="s">
        <v>13</v>
      </c>
      <c r="F120" s="1" t="s">
        <v>117</v>
      </c>
      <c r="G120" s="1" t="s">
        <v>356</v>
      </c>
      <c r="H120" s="3">
        <v>0.39800000000000002</v>
      </c>
      <c r="I120" s="1" t="s">
        <v>80</v>
      </c>
    </row>
    <row r="121" spans="1:9" x14ac:dyDescent="0.2">
      <c r="A121" s="1" t="s">
        <v>352</v>
      </c>
      <c r="B121" s="2">
        <v>923768</v>
      </c>
      <c r="C121" s="2">
        <v>91555</v>
      </c>
      <c r="D121" s="2">
        <v>99</v>
      </c>
      <c r="E121" s="1" t="s">
        <v>35</v>
      </c>
      <c r="F121" s="1" t="s">
        <v>31</v>
      </c>
      <c r="G121" s="1" t="s">
        <v>353</v>
      </c>
      <c r="H121" s="3">
        <v>0.379</v>
      </c>
      <c r="I121" s="1" t="s">
        <v>354</v>
      </c>
    </row>
    <row r="122" spans="1:9" x14ac:dyDescent="0.2">
      <c r="A122" s="1" t="s">
        <v>349</v>
      </c>
      <c r="B122" s="2">
        <v>130682</v>
      </c>
      <c r="C122" s="2">
        <v>4401</v>
      </c>
      <c r="D122" s="2">
        <v>43</v>
      </c>
      <c r="E122" s="1" t="s">
        <v>13</v>
      </c>
      <c r="F122" s="1" t="s">
        <v>36</v>
      </c>
      <c r="G122" s="1" t="s">
        <v>350</v>
      </c>
      <c r="H122" s="3">
        <v>0.68200000000000005</v>
      </c>
      <c r="I122" s="1" t="s">
        <v>351</v>
      </c>
    </row>
    <row r="123" spans="1:9" x14ac:dyDescent="0.2">
      <c r="A123" s="1" t="s">
        <v>361</v>
      </c>
      <c r="B123" s="2">
        <v>41861</v>
      </c>
      <c r="C123" s="2">
        <v>15417</v>
      </c>
      <c r="D123" s="2">
        <v>368</v>
      </c>
      <c r="E123" s="1" t="s">
        <v>71</v>
      </c>
      <c r="F123" s="1" t="s">
        <v>362</v>
      </c>
      <c r="G123" s="1" t="s">
        <v>363</v>
      </c>
      <c r="H123" s="3">
        <v>1.091</v>
      </c>
      <c r="I123" s="1" t="s">
        <v>657</v>
      </c>
    </row>
    <row r="124" spans="1:9" x14ac:dyDescent="0.2">
      <c r="A124" s="1" t="s">
        <v>364</v>
      </c>
      <c r="B124" s="2">
        <v>323877</v>
      </c>
      <c r="C124" s="2">
        <v>4348</v>
      </c>
      <c r="D124" s="2">
        <v>13</v>
      </c>
      <c r="E124" s="1" t="s">
        <v>67</v>
      </c>
      <c r="F124" s="1" t="s">
        <v>365</v>
      </c>
      <c r="G124" s="1" t="s">
        <v>366</v>
      </c>
      <c r="H124" s="3">
        <v>0.47299999999999998</v>
      </c>
      <c r="I124" s="1" t="s">
        <v>367</v>
      </c>
    </row>
    <row r="125" spans="1:9" x14ac:dyDescent="0.2">
      <c r="A125" s="1" t="s">
        <v>371</v>
      </c>
      <c r="B125" s="2">
        <v>270534</v>
      </c>
      <c r="C125" s="2">
        <v>3592</v>
      </c>
      <c r="D125" s="2">
        <v>13</v>
      </c>
      <c r="E125" s="1" t="s">
        <v>67</v>
      </c>
      <c r="F125" s="1" t="s">
        <v>31</v>
      </c>
      <c r="G125" s="1" t="s">
        <v>372</v>
      </c>
      <c r="H125" s="3">
        <v>0.32700000000000001</v>
      </c>
      <c r="I125" s="1" t="s">
        <v>373</v>
      </c>
    </row>
    <row r="126" spans="1:9" x14ac:dyDescent="0.2">
      <c r="A126" s="1" t="s">
        <v>368</v>
      </c>
      <c r="B126" s="2">
        <v>212457</v>
      </c>
      <c r="C126" s="2">
        <v>2018</v>
      </c>
      <c r="D126" s="2">
        <v>10</v>
      </c>
      <c r="E126" s="1" t="s">
        <v>104</v>
      </c>
      <c r="F126" s="1" t="s">
        <v>19</v>
      </c>
      <c r="G126" s="1" t="s">
        <v>369</v>
      </c>
      <c r="H126" s="3">
        <v>8.5000000000000006E-2</v>
      </c>
      <c r="I126" s="1" t="s">
        <v>370</v>
      </c>
    </row>
    <row r="127" spans="1:9" x14ac:dyDescent="0.2">
      <c r="A127" s="1" t="s">
        <v>203</v>
      </c>
      <c r="B127" s="2">
        <v>796095</v>
      </c>
      <c r="C127" s="2">
        <v>127611</v>
      </c>
      <c r="D127" s="2">
        <v>159</v>
      </c>
      <c r="E127" s="1" t="s">
        <v>35</v>
      </c>
      <c r="F127" s="1" t="s">
        <v>204</v>
      </c>
      <c r="G127" s="1" t="s">
        <v>205</v>
      </c>
      <c r="H127" s="3">
        <v>0.35499999999999998</v>
      </c>
      <c r="I127" s="1" t="s">
        <v>206</v>
      </c>
    </row>
    <row r="128" spans="1:9" x14ac:dyDescent="0.2">
      <c r="A128" s="1" t="s">
        <v>207</v>
      </c>
      <c r="B128" s="2">
        <v>508</v>
      </c>
      <c r="C128" s="2">
        <v>18</v>
      </c>
      <c r="D128" s="2">
        <v>35</v>
      </c>
      <c r="E128" s="1" t="s">
        <v>35</v>
      </c>
      <c r="F128" s="1" t="s">
        <v>31</v>
      </c>
      <c r="G128" s="1" t="s">
        <v>208</v>
      </c>
      <c r="H128" s="3">
        <v>1.0999999999999999E-2</v>
      </c>
      <c r="I128" s="1" t="s">
        <v>163</v>
      </c>
    </row>
    <row r="129" spans="1:9" x14ac:dyDescent="0.2">
      <c r="A129" s="1" t="s">
        <v>377</v>
      </c>
      <c r="B129" s="2">
        <v>6256</v>
      </c>
      <c r="C129" s="2">
        <v>1923</v>
      </c>
      <c r="D129" s="2">
        <v>307</v>
      </c>
      <c r="E129" s="1" t="s">
        <v>378</v>
      </c>
      <c r="F129" s="1" t="s">
        <v>19</v>
      </c>
      <c r="G129" s="1" t="s">
        <v>379</v>
      </c>
      <c r="I129" s="1" t="s">
        <v>380</v>
      </c>
    </row>
    <row r="130" spans="1:9" x14ac:dyDescent="0.2">
      <c r="A130" s="1" t="s">
        <v>374</v>
      </c>
      <c r="B130" s="2">
        <v>75517</v>
      </c>
      <c r="C130" s="2">
        <v>2631</v>
      </c>
      <c r="D130" s="2">
        <v>35</v>
      </c>
      <c r="E130" s="1" t="s">
        <v>13</v>
      </c>
      <c r="F130" s="1" t="s">
        <v>36</v>
      </c>
      <c r="G130" s="1" t="s">
        <v>375</v>
      </c>
      <c r="H130" s="3">
        <v>0.41199999999999998</v>
      </c>
      <c r="I130" s="1" t="s">
        <v>376</v>
      </c>
    </row>
    <row r="131" spans="1:9" x14ac:dyDescent="0.2">
      <c r="A131" s="1" t="s">
        <v>389</v>
      </c>
      <c r="B131" s="2">
        <v>462840</v>
      </c>
      <c r="C131" s="2">
        <v>3997</v>
      </c>
      <c r="D131" s="2">
        <v>9</v>
      </c>
      <c r="E131" s="1" t="s">
        <v>67</v>
      </c>
      <c r="F131" s="1" t="s">
        <v>31</v>
      </c>
      <c r="G131" s="1" t="s">
        <v>390</v>
      </c>
      <c r="H131" s="3">
        <v>0.193</v>
      </c>
      <c r="I131" s="1" t="s">
        <v>391</v>
      </c>
    </row>
    <row r="132" spans="1:9" x14ac:dyDescent="0.2">
      <c r="A132" s="1" t="s">
        <v>386</v>
      </c>
      <c r="B132" s="2">
        <v>406752</v>
      </c>
      <c r="C132" s="2">
        <v>4701</v>
      </c>
      <c r="D132" s="2">
        <v>12</v>
      </c>
      <c r="E132" s="1" t="s">
        <v>35</v>
      </c>
      <c r="F132" s="1" t="s">
        <v>36</v>
      </c>
      <c r="G132" s="1" t="s">
        <v>387</v>
      </c>
      <c r="H132" s="3">
        <v>0.502</v>
      </c>
      <c r="I132" s="1" t="s">
        <v>388</v>
      </c>
    </row>
    <row r="133" spans="1:9" x14ac:dyDescent="0.2">
      <c r="A133" s="1" t="s">
        <v>400</v>
      </c>
      <c r="B133" s="2">
        <v>1285216</v>
      </c>
      <c r="C133" s="2">
        <v>22553</v>
      </c>
      <c r="D133" s="2">
        <v>18</v>
      </c>
      <c r="E133" s="1" t="s">
        <v>13</v>
      </c>
      <c r="F133" s="1" t="s">
        <v>87</v>
      </c>
      <c r="G133" s="1" t="s">
        <v>401</v>
      </c>
      <c r="H133" s="3">
        <v>5.76</v>
      </c>
      <c r="I133" s="1" t="s">
        <v>402</v>
      </c>
    </row>
    <row r="134" spans="1:9" x14ac:dyDescent="0.2">
      <c r="A134" s="1" t="s">
        <v>398</v>
      </c>
      <c r="B134" s="2">
        <v>322463</v>
      </c>
      <c r="C134" s="2">
        <v>13695</v>
      </c>
      <c r="D134" s="2">
        <v>42</v>
      </c>
      <c r="E134" s="1" t="s">
        <v>13</v>
      </c>
      <c r="F134" s="1" t="s">
        <v>117</v>
      </c>
      <c r="G134" s="1" t="s">
        <v>399</v>
      </c>
      <c r="H134" s="3">
        <v>2.1680000000000001</v>
      </c>
      <c r="I134" s="1" t="s">
        <v>80</v>
      </c>
    </row>
    <row r="135" spans="1:9" x14ac:dyDescent="0.2">
      <c r="A135" s="1" t="s">
        <v>394</v>
      </c>
      <c r="B135" s="2">
        <v>312683</v>
      </c>
      <c r="C135" s="2">
        <v>38582</v>
      </c>
      <c r="D135" s="2">
        <v>123</v>
      </c>
      <c r="E135" s="1" t="s">
        <v>35</v>
      </c>
      <c r="F135" s="1" t="s">
        <v>395</v>
      </c>
      <c r="G135" s="1" t="s">
        <v>396</v>
      </c>
      <c r="H135" s="3">
        <v>1.645</v>
      </c>
      <c r="I135" s="1" t="s">
        <v>397</v>
      </c>
    </row>
    <row r="136" spans="1:9" x14ac:dyDescent="0.2">
      <c r="A136" s="1" t="s">
        <v>392</v>
      </c>
      <c r="B136" s="2">
        <v>91985</v>
      </c>
      <c r="C136" s="2">
        <v>9831</v>
      </c>
      <c r="D136" s="2">
        <v>107</v>
      </c>
      <c r="E136" s="1" t="s">
        <v>13</v>
      </c>
      <c r="F136" s="1" t="s">
        <v>26</v>
      </c>
      <c r="G136" s="1" t="s">
        <v>393</v>
      </c>
      <c r="H136" s="3">
        <v>1.8</v>
      </c>
      <c r="I136" s="1" t="s">
        <v>657</v>
      </c>
    </row>
    <row r="137" spans="1:9" x14ac:dyDescent="0.2">
      <c r="A137" s="1" t="s">
        <v>419</v>
      </c>
      <c r="B137" s="2">
        <v>83845</v>
      </c>
      <c r="C137" s="2">
        <v>8042</v>
      </c>
      <c r="D137" s="2">
        <v>96</v>
      </c>
      <c r="E137" s="1" t="s">
        <v>35</v>
      </c>
      <c r="F137" s="1" t="s">
        <v>137</v>
      </c>
      <c r="G137" s="1" t="s">
        <v>420</v>
      </c>
      <c r="H137" s="3">
        <v>1.599</v>
      </c>
      <c r="I137" s="1" t="s">
        <v>657</v>
      </c>
    </row>
    <row r="138" spans="1:9" x14ac:dyDescent="0.2">
      <c r="A138" s="1" t="s">
        <v>417</v>
      </c>
      <c r="B138" s="2">
        <v>28051</v>
      </c>
      <c r="C138" s="2">
        <v>389</v>
      </c>
      <c r="D138" s="2">
        <v>14</v>
      </c>
      <c r="E138" s="1" t="s">
        <v>13</v>
      </c>
      <c r="F138" s="1" t="s">
        <v>36</v>
      </c>
      <c r="G138" s="1" t="s">
        <v>418</v>
      </c>
      <c r="H138" s="3">
        <v>0.04</v>
      </c>
      <c r="I138" s="1" t="s">
        <v>80</v>
      </c>
    </row>
    <row r="139" spans="1:9" x14ac:dyDescent="0.2">
      <c r="A139" s="1" t="s">
        <v>413</v>
      </c>
      <c r="B139" s="2">
        <v>237500</v>
      </c>
      <c r="C139" s="2">
        <v>22685</v>
      </c>
      <c r="D139" s="2">
        <v>96</v>
      </c>
      <c r="E139" s="1" t="s">
        <v>13</v>
      </c>
      <c r="F139" s="1" t="s">
        <v>414</v>
      </c>
      <c r="G139" s="1" t="s">
        <v>415</v>
      </c>
      <c r="H139" s="3">
        <v>2.0680000000000001</v>
      </c>
      <c r="I139" s="1" t="s">
        <v>416</v>
      </c>
    </row>
    <row r="140" spans="1:9" x14ac:dyDescent="0.2">
      <c r="A140" s="1" t="s">
        <v>409</v>
      </c>
      <c r="B140" s="2">
        <v>17075400</v>
      </c>
      <c r="C140" s="2">
        <v>147997</v>
      </c>
      <c r="D140" s="2">
        <v>9</v>
      </c>
      <c r="E140" s="1" t="s">
        <v>35</v>
      </c>
      <c r="F140" s="1" t="s">
        <v>410</v>
      </c>
      <c r="G140" s="1" t="s">
        <v>411</v>
      </c>
      <c r="H140" s="3">
        <v>8.7929999999999993</v>
      </c>
      <c r="I140" s="1" t="s">
        <v>412</v>
      </c>
    </row>
    <row r="141" spans="1:9" x14ac:dyDescent="0.2">
      <c r="A141" s="1" t="s">
        <v>405</v>
      </c>
      <c r="B141" s="2">
        <v>26338</v>
      </c>
      <c r="C141" s="2">
        <v>7755</v>
      </c>
      <c r="D141" s="2">
        <v>294</v>
      </c>
      <c r="E141" s="1" t="s">
        <v>13</v>
      </c>
      <c r="F141" s="1" t="s">
        <v>406</v>
      </c>
      <c r="G141" s="1" t="s">
        <v>407</v>
      </c>
      <c r="H141" s="3">
        <v>0.23400000000000001</v>
      </c>
      <c r="I141" s="1" t="s">
        <v>408</v>
      </c>
    </row>
    <row r="142" spans="1:9" x14ac:dyDescent="0.2">
      <c r="A142" s="1" t="s">
        <v>403</v>
      </c>
      <c r="B142" s="2">
        <v>131957</v>
      </c>
      <c r="C142" s="2">
        <v>10426</v>
      </c>
      <c r="D142" s="2">
        <v>79</v>
      </c>
      <c r="E142" s="1" t="s">
        <v>13</v>
      </c>
      <c r="F142" s="1" t="s">
        <v>293</v>
      </c>
      <c r="G142" s="1" t="s">
        <v>404</v>
      </c>
      <c r="H142" s="3">
        <v>3.0979999999999999</v>
      </c>
      <c r="I142" s="1" t="s">
        <v>657</v>
      </c>
    </row>
    <row r="143" spans="1:9" x14ac:dyDescent="0.2">
      <c r="A143" s="1" t="s">
        <v>439</v>
      </c>
      <c r="B143" s="2">
        <v>21041</v>
      </c>
      <c r="C143" s="2">
        <v>5641</v>
      </c>
      <c r="D143" s="2">
        <v>268</v>
      </c>
      <c r="E143" s="1" t="s">
        <v>13</v>
      </c>
      <c r="F143" s="1" t="s">
        <v>36</v>
      </c>
      <c r="G143" s="1" t="s">
        <v>440</v>
      </c>
      <c r="H143" s="3">
        <v>0.42299999999999999</v>
      </c>
      <c r="I143" s="1" t="s">
        <v>441</v>
      </c>
    </row>
    <row r="144" spans="1:9" x14ac:dyDescent="0.2">
      <c r="A144" s="1" t="s">
        <v>434</v>
      </c>
      <c r="B144" s="2">
        <v>2831</v>
      </c>
      <c r="C144" s="2">
        <v>162</v>
      </c>
      <c r="D144" s="2">
        <v>58</v>
      </c>
      <c r="E144" s="1" t="s">
        <v>435</v>
      </c>
      <c r="F144" s="1" t="s">
        <v>436</v>
      </c>
      <c r="G144" s="1" t="s">
        <v>437</v>
      </c>
      <c r="H144" s="3">
        <v>3.4000000000000002E-2</v>
      </c>
      <c r="I144" s="1" t="s">
        <v>438</v>
      </c>
    </row>
    <row r="145" spans="1:9" x14ac:dyDescent="0.2">
      <c r="A145" s="1" t="s">
        <v>431</v>
      </c>
      <c r="B145" s="2">
        <v>61</v>
      </c>
      <c r="C145" s="2">
        <v>25</v>
      </c>
      <c r="D145" s="2">
        <v>410</v>
      </c>
      <c r="E145" s="1" t="s">
        <v>13</v>
      </c>
      <c r="F145" s="1" t="s">
        <v>432</v>
      </c>
      <c r="G145" s="1" t="s">
        <v>431</v>
      </c>
      <c r="H145" s="3">
        <v>4.0000000000000001E-3</v>
      </c>
      <c r="I145" s="1" t="s">
        <v>433</v>
      </c>
    </row>
    <row r="146" spans="1:9" x14ac:dyDescent="0.2">
      <c r="A146" s="1" t="s">
        <v>427</v>
      </c>
      <c r="B146" s="2">
        <v>2153168</v>
      </c>
      <c r="C146" s="2">
        <v>17451</v>
      </c>
      <c r="D146" s="2">
        <v>8</v>
      </c>
      <c r="E146" s="1" t="s">
        <v>428</v>
      </c>
      <c r="F146" s="1" t="s">
        <v>19</v>
      </c>
      <c r="G146" s="1" t="s">
        <v>429</v>
      </c>
      <c r="H146" s="3">
        <v>1.6</v>
      </c>
      <c r="I146" s="1" t="s">
        <v>430</v>
      </c>
    </row>
    <row r="147" spans="1:9" x14ac:dyDescent="0.2">
      <c r="A147" s="1" t="s">
        <v>425</v>
      </c>
      <c r="B147" s="2">
        <v>196722</v>
      </c>
      <c r="C147" s="2">
        <v>8354</v>
      </c>
      <c r="D147" s="2">
        <v>42</v>
      </c>
      <c r="E147" s="1" t="s">
        <v>13</v>
      </c>
      <c r="F147" s="1" t="s">
        <v>117</v>
      </c>
      <c r="G147" s="1" t="s">
        <v>426</v>
      </c>
      <c r="H147" s="3">
        <v>1.73</v>
      </c>
      <c r="I147" s="1" t="s">
        <v>80</v>
      </c>
    </row>
    <row r="148" spans="1:9" x14ac:dyDescent="0.2">
      <c r="A148" s="1" t="s">
        <v>306</v>
      </c>
      <c r="B148" s="2">
        <v>120538</v>
      </c>
      <c r="C148" s="2">
        <v>23483</v>
      </c>
      <c r="D148" s="2">
        <v>195</v>
      </c>
      <c r="E148" s="1" t="s">
        <v>13</v>
      </c>
      <c r="F148" s="1" t="s">
        <v>303</v>
      </c>
      <c r="G148" s="1" t="s">
        <v>307</v>
      </c>
      <c r="H148" s="3">
        <v>1.3</v>
      </c>
      <c r="I148" s="1" t="s">
        <v>305</v>
      </c>
    </row>
    <row r="149" spans="1:9" x14ac:dyDescent="0.2">
      <c r="A149" s="1" t="s">
        <v>421</v>
      </c>
      <c r="B149" s="2">
        <v>455</v>
      </c>
      <c r="C149" s="2">
        <v>74</v>
      </c>
      <c r="D149" s="2">
        <v>163</v>
      </c>
      <c r="E149" s="1" t="s">
        <v>13</v>
      </c>
      <c r="F149" s="1" t="s">
        <v>422</v>
      </c>
      <c r="G149" s="1" t="s">
        <v>423</v>
      </c>
      <c r="H149" s="3">
        <v>2.4E-2</v>
      </c>
      <c r="I149" s="1" t="s">
        <v>424</v>
      </c>
    </row>
    <row r="150" spans="1:9" x14ac:dyDescent="0.2">
      <c r="A150" s="1" t="s">
        <v>475</v>
      </c>
      <c r="B150" s="2">
        <v>71740</v>
      </c>
      <c r="C150" s="2">
        <v>4402</v>
      </c>
      <c r="D150" s="2">
        <v>61</v>
      </c>
      <c r="E150" s="1" t="s">
        <v>13</v>
      </c>
      <c r="F150" s="1" t="s">
        <v>31</v>
      </c>
      <c r="G150" s="1" t="s">
        <v>476</v>
      </c>
      <c r="H150" s="3">
        <v>0.38400000000000001</v>
      </c>
      <c r="I150" s="1" t="s">
        <v>477</v>
      </c>
    </row>
    <row r="151" spans="1:9" x14ac:dyDescent="0.2">
      <c r="A151" s="1" t="s">
        <v>472</v>
      </c>
      <c r="B151" s="2">
        <v>641</v>
      </c>
      <c r="C151" s="2">
        <v>293</v>
      </c>
      <c r="D151" s="2">
        <v>4571</v>
      </c>
      <c r="E151" s="1" t="s">
        <v>13</v>
      </c>
      <c r="F151" s="1" t="s">
        <v>473</v>
      </c>
      <c r="G151" s="1" t="s">
        <v>472</v>
      </c>
      <c r="H151" s="2">
        <v>2.93</v>
      </c>
      <c r="I151" s="1" t="s">
        <v>474</v>
      </c>
    </row>
    <row r="152" spans="1:9" x14ac:dyDescent="0.2">
      <c r="A152" s="1" t="s">
        <v>468</v>
      </c>
      <c r="B152" s="2">
        <v>49036</v>
      </c>
      <c r="C152" s="2">
        <v>5368</v>
      </c>
      <c r="D152" s="2">
        <v>109</v>
      </c>
      <c r="E152" s="1" t="s">
        <v>13</v>
      </c>
      <c r="F152" s="1" t="s">
        <v>469</v>
      </c>
      <c r="G152" s="1" t="s">
        <v>470</v>
      </c>
      <c r="H152" s="3">
        <v>0.45400000000000001</v>
      </c>
      <c r="I152" s="1" t="s">
        <v>471</v>
      </c>
    </row>
    <row r="153" spans="1:9" x14ac:dyDescent="0.2">
      <c r="A153" s="1" t="s">
        <v>464</v>
      </c>
      <c r="B153" s="2">
        <v>20256</v>
      </c>
      <c r="C153" s="2">
        <v>1983</v>
      </c>
      <c r="D153" s="2">
        <v>98</v>
      </c>
      <c r="E153" s="1" t="s">
        <v>35</v>
      </c>
      <c r="F153" s="1" t="s">
        <v>465</v>
      </c>
      <c r="G153" s="1" t="s">
        <v>467</v>
      </c>
      <c r="H153" s="3">
        <v>0.27100000000000002</v>
      </c>
      <c r="I153" s="1" t="s">
        <v>466</v>
      </c>
    </row>
    <row r="154" spans="1:9" x14ac:dyDescent="0.2">
      <c r="A154" s="1" t="s">
        <v>459</v>
      </c>
      <c r="B154" s="2">
        <v>637657</v>
      </c>
      <c r="C154" s="2">
        <v>9078</v>
      </c>
      <c r="D154" s="2">
        <v>14</v>
      </c>
      <c r="E154" s="1" t="s">
        <v>460</v>
      </c>
      <c r="F154" s="1" t="s">
        <v>461</v>
      </c>
      <c r="G154" s="1" t="s">
        <v>462</v>
      </c>
      <c r="H154" s="3">
        <v>0.6</v>
      </c>
      <c r="I154" s="1" t="s">
        <v>463</v>
      </c>
    </row>
    <row r="155" spans="1:9" x14ac:dyDescent="0.2">
      <c r="A155" s="1" t="s">
        <v>455</v>
      </c>
      <c r="B155" s="2">
        <v>83600</v>
      </c>
      <c r="C155" s="2">
        <v>1861</v>
      </c>
      <c r="D155" s="2">
        <v>22</v>
      </c>
      <c r="E155" s="1" t="s">
        <v>456</v>
      </c>
      <c r="F155" s="1" t="s">
        <v>19</v>
      </c>
      <c r="G155" s="1" t="s">
        <v>457</v>
      </c>
      <c r="H155" s="3">
        <v>0.36299999999999999</v>
      </c>
      <c r="I155" s="1" t="s">
        <v>458</v>
      </c>
    </row>
    <row r="156" spans="1:9" x14ac:dyDescent="0.2">
      <c r="A156" s="1" t="s">
        <v>452</v>
      </c>
      <c r="B156" s="2">
        <v>9372614</v>
      </c>
      <c r="C156" s="2">
        <v>261755</v>
      </c>
      <c r="D156" s="2">
        <v>28</v>
      </c>
      <c r="E156" s="1" t="s">
        <v>453</v>
      </c>
      <c r="F156" s="1" t="s">
        <v>31</v>
      </c>
      <c r="G156" s="1" t="s">
        <v>454</v>
      </c>
      <c r="H156" s="3">
        <v>3.9239999999999999</v>
      </c>
      <c r="I156" s="1" t="s">
        <v>163</v>
      </c>
    </row>
    <row r="157" spans="1:9" x14ac:dyDescent="0.2">
      <c r="A157" s="1" t="s">
        <v>448</v>
      </c>
      <c r="B157" s="2">
        <v>65610</v>
      </c>
      <c r="C157" s="2">
        <v>17865</v>
      </c>
      <c r="D157" s="2">
        <v>272</v>
      </c>
      <c r="E157" s="1" t="s">
        <v>13</v>
      </c>
      <c r="F157" s="1" t="s">
        <v>449</v>
      </c>
      <c r="G157" s="1" t="s">
        <v>451</v>
      </c>
      <c r="H157" s="3">
        <v>0.61499999999999999</v>
      </c>
      <c r="I157" s="1" t="s">
        <v>450</v>
      </c>
    </row>
    <row r="158" spans="1:9" x14ac:dyDescent="0.2">
      <c r="A158" s="1" t="s">
        <v>446</v>
      </c>
      <c r="B158" s="2">
        <v>622984</v>
      </c>
      <c r="C158" s="2">
        <v>3235</v>
      </c>
      <c r="D158" s="2">
        <v>5</v>
      </c>
      <c r="E158" s="1" t="s">
        <v>13</v>
      </c>
      <c r="F158" s="1" t="s">
        <v>117</v>
      </c>
      <c r="G158" s="1" t="s">
        <v>447</v>
      </c>
      <c r="H158" s="3">
        <v>0.38700000000000001</v>
      </c>
      <c r="I158" s="1" t="s">
        <v>80</v>
      </c>
    </row>
    <row r="159" spans="1:9" x14ac:dyDescent="0.2">
      <c r="A159" s="1" t="s">
        <v>442</v>
      </c>
      <c r="B159" s="2">
        <v>2501813</v>
      </c>
      <c r="C159" s="2">
        <v>25755</v>
      </c>
      <c r="D159" s="2">
        <v>10</v>
      </c>
      <c r="E159" s="1" t="s">
        <v>443</v>
      </c>
      <c r="F159" s="1" t="s">
        <v>19</v>
      </c>
      <c r="G159" s="1" t="s">
        <v>445</v>
      </c>
      <c r="H159" s="3">
        <v>1.5</v>
      </c>
      <c r="I159" s="1" t="s">
        <v>444</v>
      </c>
    </row>
    <row r="160" spans="1:9" x14ac:dyDescent="0.2">
      <c r="A160" s="1" t="s">
        <v>504</v>
      </c>
      <c r="B160" s="2">
        <v>163820</v>
      </c>
      <c r="C160" s="2">
        <v>418</v>
      </c>
      <c r="D160" s="2">
        <v>3</v>
      </c>
      <c r="E160" s="1" t="s">
        <v>13</v>
      </c>
      <c r="F160" s="1" t="s">
        <v>362</v>
      </c>
      <c r="G160" s="1" t="s">
        <v>505</v>
      </c>
      <c r="H160" s="3">
        <v>0.192</v>
      </c>
      <c r="I160" s="1" t="s">
        <v>506</v>
      </c>
    </row>
    <row r="161" spans="1:9" x14ac:dyDescent="0.2">
      <c r="A161" s="1" t="s">
        <v>507</v>
      </c>
      <c r="B161" s="2">
        <v>616</v>
      </c>
      <c r="C161" s="2">
        <v>141</v>
      </c>
      <c r="D161" s="2">
        <v>229</v>
      </c>
      <c r="E161" s="1" t="s">
        <v>71</v>
      </c>
      <c r="F161" s="1" t="s">
        <v>31</v>
      </c>
      <c r="G161" s="1" t="s">
        <v>508</v>
      </c>
      <c r="H161" s="3">
        <v>5.3999999999999999E-2</v>
      </c>
      <c r="I161" s="1" t="s">
        <v>33</v>
      </c>
    </row>
    <row r="162" spans="1:9" x14ac:dyDescent="0.2">
      <c r="A162" s="1" t="s">
        <v>509</v>
      </c>
      <c r="B162" s="2">
        <v>964</v>
      </c>
      <c r="C162" s="2">
        <v>127</v>
      </c>
      <c r="D162" s="2">
        <v>132</v>
      </c>
      <c r="E162" s="1" t="s">
        <v>13</v>
      </c>
      <c r="F162" s="1" t="s">
        <v>26</v>
      </c>
      <c r="G162" s="1" t="s">
        <v>510</v>
      </c>
      <c r="H162" s="3">
        <v>4.2999999999999997E-2</v>
      </c>
      <c r="I162" s="1" t="s">
        <v>511</v>
      </c>
    </row>
    <row r="163" spans="1:9" x14ac:dyDescent="0.2">
      <c r="A163" s="1" t="s">
        <v>512</v>
      </c>
      <c r="B163" s="2">
        <v>389</v>
      </c>
      <c r="C163" s="2">
        <v>112</v>
      </c>
      <c r="D163" s="2">
        <v>285</v>
      </c>
      <c r="E163" s="1" t="s">
        <v>82</v>
      </c>
      <c r="F163" s="1" t="s">
        <v>31</v>
      </c>
      <c r="G163" s="1" t="s">
        <v>513</v>
      </c>
      <c r="H163" s="3">
        <v>2.7E-2</v>
      </c>
      <c r="I163" s="1" t="s">
        <v>33</v>
      </c>
    </row>
    <row r="164" spans="1:9" x14ac:dyDescent="0.2">
      <c r="A164" s="1" t="s">
        <v>497</v>
      </c>
      <c r="B164" s="2">
        <v>17364</v>
      </c>
      <c r="C164" s="2">
        <v>879</v>
      </c>
      <c r="D164" s="2">
        <v>51</v>
      </c>
      <c r="E164" s="1" t="s">
        <v>71</v>
      </c>
      <c r="F164" s="1" t="s">
        <v>498</v>
      </c>
      <c r="G164" s="1" t="s">
        <v>499</v>
      </c>
      <c r="H164" s="3">
        <v>3.7999999999999999E-2</v>
      </c>
      <c r="I164" s="1" t="s">
        <v>500</v>
      </c>
    </row>
    <row r="165" spans="1:9" x14ac:dyDescent="0.2">
      <c r="A165" s="1" t="s">
        <v>501</v>
      </c>
      <c r="B165" s="2">
        <v>185180</v>
      </c>
      <c r="C165" s="2">
        <v>13812</v>
      </c>
      <c r="D165" s="2">
        <v>75</v>
      </c>
      <c r="E165" s="1" t="s">
        <v>13</v>
      </c>
      <c r="F165" s="1" t="s">
        <v>19</v>
      </c>
      <c r="G165" s="1" t="s">
        <v>502</v>
      </c>
      <c r="H165" s="3">
        <v>1.444</v>
      </c>
      <c r="I165" s="1" t="s">
        <v>503</v>
      </c>
    </row>
    <row r="166" spans="1:9" x14ac:dyDescent="0.2">
      <c r="A166" s="1" t="s">
        <v>494</v>
      </c>
      <c r="B166" s="2">
        <v>28369</v>
      </c>
      <c r="C166" s="2">
        <v>366</v>
      </c>
      <c r="D166" s="2">
        <v>13</v>
      </c>
      <c r="E166" s="1" t="s">
        <v>82</v>
      </c>
      <c r="F166" s="1" t="s">
        <v>31</v>
      </c>
      <c r="G166" s="1" t="s">
        <v>495</v>
      </c>
      <c r="H166" s="3">
        <v>3.5000000000000003E-2</v>
      </c>
      <c r="I166" s="1" t="s">
        <v>496</v>
      </c>
    </row>
    <row r="167" spans="1:9" x14ac:dyDescent="0.2">
      <c r="A167" s="1" t="s">
        <v>492</v>
      </c>
      <c r="B167" s="2">
        <v>505954</v>
      </c>
      <c r="C167" s="2">
        <v>39196</v>
      </c>
      <c r="D167" s="2">
        <v>77</v>
      </c>
      <c r="E167" s="1" t="s">
        <v>71</v>
      </c>
      <c r="F167" s="1" t="s">
        <v>36</v>
      </c>
      <c r="G167" s="1" t="s">
        <v>493</v>
      </c>
      <c r="H167" s="3">
        <v>2.91</v>
      </c>
      <c r="I167" s="1" t="s">
        <v>657</v>
      </c>
    </row>
    <row r="168" spans="1:9" x14ac:dyDescent="0.2">
      <c r="A168" s="1" t="s">
        <v>488</v>
      </c>
      <c r="B168" s="2">
        <v>449964</v>
      </c>
      <c r="C168" s="2">
        <v>8835</v>
      </c>
      <c r="D168" s="2">
        <v>20</v>
      </c>
      <c r="E168" s="1" t="s">
        <v>82</v>
      </c>
      <c r="F168" s="1" t="s">
        <v>489</v>
      </c>
      <c r="G168" s="1" t="s">
        <v>490</v>
      </c>
      <c r="H168" s="3">
        <v>0.69299999999999995</v>
      </c>
      <c r="I168" s="1" t="s">
        <v>491</v>
      </c>
    </row>
    <row r="169" spans="1:9" x14ac:dyDescent="0.2">
      <c r="A169" s="1" t="s">
        <v>485</v>
      </c>
      <c r="B169" s="2">
        <v>41285</v>
      </c>
      <c r="C169" s="2">
        <v>7038</v>
      </c>
      <c r="D169" s="2">
        <v>170</v>
      </c>
      <c r="E169" s="1" t="s">
        <v>35</v>
      </c>
      <c r="F169" s="1" t="s">
        <v>486</v>
      </c>
      <c r="G169" s="1" t="s">
        <v>487</v>
      </c>
      <c r="H169" s="3">
        <v>0.29799999999999999</v>
      </c>
      <c r="I169" s="1" t="s">
        <v>267</v>
      </c>
    </row>
    <row r="170" spans="1:9" x14ac:dyDescent="0.2">
      <c r="A170" s="1" t="s">
        <v>545</v>
      </c>
      <c r="B170" s="2">
        <v>143100</v>
      </c>
      <c r="C170" s="2">
        <v>5751</v>
      </c>
      <c r="D170" s="2">
        <v>40</v>
      </c>
      <c r="E170" s="1" t="s">
        <v>13</v>
      </c>
      <c r="F170" s="1" t="s">
        <v>546</v>
      </c>
      <c r="G170" s="1" t="s">
        <v>547</v>
      </c>
      <c r="H170" s="3">
        <v>0.58199999999999996</v>
      </c>
      <c r="I170" s="1" t="s">
        <v>548</v>
      </c>
    </row>
    <row r="171" spans="1:9" x14ac:dyDescent="0.2">
      <c r="A171" s="1" t="s">
        <v>541</v>
      </c>
      <c r="B171" s="2">
        <v>945087</v>
      </c>
      <c r="C171" s="2">
        <v>28864</v>
      </c>
      <c r="D171" s="2">
        <v>31</v>
      </c>
      <c r="E171" s="1" t="s">
        <v>13</v>
      </c>
      <c r="F171" s="1" t="s">
        <v>542</v>
      </c>
      <c r="G171" s="1" t="s">
        <v>543</v>
      </c>
      <c r="H171" s="3">
        <v>0.20399999999999999</v>
      </c>
      <c r="I171" s="1" t="s">
        <v>544</v>
      </c>
    </row>
    <row r="172" spans="1:9" x14ac:dyDescent="0.2">
      <c r="A172" s="1" t="s">
        <v>537</v>
      </c>
      <c r="B172" s="2">
        <v>513115</v>
      </c>
      <c r="C172" s="2">
        <v>59396</v>
      </c>
      <c r="D172" s="2">
        <v>116</v>
      </c>
      <c r="E172" s="1" t="s">
        <v>82</v>
      </c>
      <c r="F172" s="1" t="s">
        <v>538</v>
      </c>
      <c r="G172" s="1" t="s">
        <v>539</v>
      </c>
      <c r="H172" s="3">
        <v>5.5620000000000003</v>
      </c>
      <c r="I172" s="1" t="s">
        <v>540</v>
      </c>
    </row>
    <row r="173" spans="1:9" x14ac:dyDescent="0.2">
      <c r="A173" s="1" t="s">
        <v>534</v>
      </c>
      <c r="B173" s="2">
        <v>36202</v>
      </c>
      <c r="C173" s="2">
        <v>21256</v>
      </c>
      <c r="D173" s="2">
        <v>587</v>
      </c>
      <c r="E173" s="1" t="s">
        <v>35</v>
      </c>
      <c r="F173" s="1" t="s">
        <v>120</v>
      </c>
      <c r="G173" s="1" t="s">
        <v>535</v>
      </c>
      <c r="H173" s="3">
        <v>2.68</v>
      </c>
      <c r="I173" s="1" t="s">
        <v>536</v>
      </c>
    </row>
    <row r="174" spans="1:9" x14ac:dyDescent="0.2">
      <c r="A174" s="1" t="s">
        <v>528</v>
      </c>
      <c r="B174" s="2">
        <v>56785</v>
      </c>
      <c r="C174" s="2">
        <v>3928</v>
      </c>
      <c r="D174" s="2">
        <v>69</v>
      </c>
      <c r="E174" s="1" t="s">
        <v>35</v>
      </c>
      <c r="F174" s="1" t="s">
        <v>117</v>
      </c>
      <c r="G174" s="1" t="s">
        <v>529</v>
      </c>
      <c r="H174" s="3">
        <v>0.5</v>
      </c>
      <c r="I174" s="1" t="s">
        <v>80</v>
      </c>
    </row>
    <row r="175" spans="1:9" x14ac:dyDescent="0.2">
      <c r="A175" s="1" t="s">
        <v>530</v>
      </c>
      <c r="B175" s="2">
        <v>748</v>
      </c>
      <c r="C175" s="2">
        <v>98</v>
      </c>
      <c r="D175" s="2">
        <v>131</v>
      </c>
      <c r="E175" s="1" t="s">
        <v>82</v>
      </c>
      <c r="F175" s="1" t="s">
        <v>531</v>
      </c>
      <c r="G175" s="1" t="s">
        <v>532</v>
      </c>
      <c r="H175" s="3">
        <v>2.1000000000000001E-2</v>
      </c>
      <c r="I175" s="1" t="s">
        <v>533</v>
      </c>
    </row>
    <row r="176" spans="1:9" x14ac:dyDescent="0.2">
      <c r="A176" s="1" t="s">
        <v>525</v>
      </c>
      <c r="B176" s="2">
        <v>5128</v>
      </c>
      <c r="C176" s="2">
        <v>1257</v>
      </c>
      <c r="D176" s="2">
        <v>245</v>
      </c>
      <c r="E176" s="1" t="s">
        <v>35</v>
      </c>
      <c r="F176" s="1" t="s">
        <v>31</v>
      </c>
      <c r="G176" s="1" t="s">
        <v>526</v>
      </c>
      <c r="H176" s="3">
        <v>5.0999999999999997E-2</v>
      </c>
      <c r="I176" s="1" t="s">
        <v>527</v>
      </c>
    </row>
    <row r="177" spans="1:9" x14ac:dyDescent="0.2">
      <c r="A177" s="1" t="s">
        <v>522</v>
      </c>
      <c r="B177" s="2">
        <v>163610</v>
      </c>
      <c r="C177" s="2">
        <v>8785</v>
      </c>
      <c r="D177" s="2">
        <v>54</v>
      </c>
      <c r="E177" s="1" t="s">
        <v>13</v>
      </c>
      <c r="F177" s="1" t="s">
        <v>19</v>
      </c>
      <c r="G177" s="1" t="s">
        <v>523</v>
      </c>
      <c r="H177" s="3">
        <v>0.88200000000000001</v>
      </c>
      <c r="I177" s="1" t="s">
        <v>524</v>
      </c>
    </row>
    <row r="178" spans="1:9" x14ac:dyDescent="0.2">
      <c r="A178" s="1" t="s">
        <v>518</v>
      </c>
      <c r="B178" s="2">
        <v>779452</v>
      </c>
      <c r="C178" s="2">
        <v>61183</v>
      </c>
      <c r="D178" s="2">
        <v>78</v>
      </c>
      <c r="E178" s="1" t="s">
        <v>13</v>
      </c>
      <c r="F178" s="1" t="s">
        <v>519</v>
      </c>
      <c r="G178" s="1" t="s">
        <v>520</v>
      </c>
      <c r="H178" s="3">
        <v>2.5529999999999999</v>
      </c>
      <c r="I178" s="1" t="s">
        <v>521</v>
      </c>
    </row>
    <row r="179" spans="1:9" x14ac:dyDescent="0.2">
      <c r="A179" s="1" t="s">
        <v>514</v>
      </c>
      <c r="B179" s="2">
        <v>488100</v>
      </c>
      <c r="C179" s="2">
        <v>4011</v>
      </c>
      <c r="D179" s="2">
        <v>8</v>
      </c>
      <c r="E179" s="1" t="s">
        <v>13</v>
      </c>
      <c r="F179" s="1" t="s">
        <v>515</v>
      </c>
      <c r="G179" s="1" t="s">
        <v>516</v>
      </c>
      <c r="H179" s="3">
        <v>0.51700000000000002</v>
      </c>
      <c r="I179" s="1" t="s">
        <v>517</v>
      </c>
    </row>
    <row r="180" spans="1:9" x14ac:dyDescent="0.2">
      <c r="A180" s="1" t="s">
        <v>482</v>
      </c>
      <c r="B180" s="2">
        <v>24</v>
      </c>
      <c r="C180" s="2">
        <v>9</v>
      </c>
      <c r="D180" s="2">
        <v>377</v>
      </c>
      <c r="E180" s="1" t="s">
        <v>435</v>
      </c>
      <c r="F180" s="1" t="s">
        <v>483</v>
      </c>
      <c r="G180" s="1" t="s">
        <v>484</v>
      </c>
      <c r="H180" s="3">
        <v>3.0000000000000001E-3</v>
      </c>
      <c r="I180" s="1" t="s">
        <v>46</v>
      </c>
    </row>
    <row r="181" spans="1:9" x14ac:dyDescent="0.2">
      <c r="A181" s="1" t="s">
        <v>478</v>
      </c>
      <c r="B181" s="2">
        <v>241038</v>
      </c>
      <c r="C181" s="2">
        <v>18505</v>
      </c>
      <c r="D181" s="2">
        <v>77</v>
      </c>
      <c r="E181" s="1" t="s">
        <v>13</v>
      </c>
      <c r="F181" s="1" t="s">
        <v>479</v>
      </c>
      <c r="G181" s="1" t="s">
        <v>480</v>
      </c>
      <c r="H181" s="3">
        <v>0.65100000000000002</v>
      </c>
      <c r="I181" s="1" t="s">
        <v>481</v>
      </c>
    </row>
    <row r="182" spans="1:9" x14ac:dyDescent="0.2">
      <c r="A182" s="1" t="s">
        <v>571</v>
      </c>
      <c r="B182" s="2">
        <v>603700</v>
      </c>
      <c r="C182" s="2">
        <v>51912</v>
      </c>
      <c r="D182" s="2">
        <v>86</v>
      </c>
      <c r="E182" s="1" t="s">
        <v>13</v>
      </c>
      <c r="F182" s="1" t="s">
        <v>572</v>
      </c>
      <c r="G182" s="1" t="s">
        <v>573</v>
      </c>
      <c r="H182" s="3">
        <v>2.6509999999999998</v>
      </c>
      <c r="I182" s="1" t="s">
        <v>574</v>
      </c>
    </row>
    <row r="183" spans="1:9" x14ac:dyDescent="0.2">
      <c r="A183" s="1" t="s">
        <v>568</v>
      </c>
      <c r="B183" s="2">
        <v>176215</v>
      </c>
      <c r="C183" s="2">
        <v>3167</v>
      </c>
      <c r="D183" s="2">
        <v>18</v>
      </c>
      <c r="E183" s="1" t="s">
        <v>35</v>
      </c>
      <c r="F183" s="1" t="s">
        <v>36</v>
      </c>
      <c r="G183" s="1" t="s">
        <v>569</v>
      </c>
      <c r="H183" s="3">
        <v>1.252</v>
      </c>
      <c r="I183" s="1" t="s">
        <v>570</v>
      </c>
    </row>
    <row r="184" spans="1:9" x14ac:dyDescent="0.2">
      <c r="A184" s="1" t="s">
        <v>575</v>
      </c>
      <c r="B184" s="2">
        <v>447400</v>
      </c>
      <c r="C184" s="2">
        <v>22349</v>
      </c>
      <c r="D184" s="2">
        <v>50</v>
      </c>
      <c r="E184" s="1" t="s">
        <v>13</v>
      </c>
      <c r="F184" s="1" t="s">
        <v>576</v>
      </c>
      <c r="G184" s="1" t="s">
        <v>577</v>
      </c>
      <c r="H184" s="3">
        <v>2.12</v>
      </c>
      <c r="I184" s="1" t="s">
        <v>578</v>
      </c>
    </row>
    <row r="185" spans="1:9" x14ac:dyDescent="0.2">
      <c r="A185" s="1" t="s">
        <v>579</v>
      </c>
      <c r="B185" s="2">
        <v>12189</v>
      </c>
      <c r="C185" s="2">
        <v>165</v>
      </c>
      <c r="D185" s="2">
        <v>14</v>
      </c>
      <c r="E185" s="1" t="s">
        <v>460</v>
      </c>
      <c r="F185" s="1" t="s">
        <v>580</v>
      </c>
      <c r="G185" s="1" t="s">
        <v>581</v>
      </c>
      <c r="H185" s="3">
        <v>1.9E-2</v>
      </c>
      <c r="I185" s="1" t="s">
        <v>582</v>
      </c>
    </row>
    <row r="186" spans="1:9" x14ac:dyDescent="0.2">
      <c r="A186" s="1" t="s">
        <v>562</v>
      </c>
      <c r="B186" s="2">
        <v>0.44</v>
      </c>
      <c r="C186" s="2">
        <v>1</v>
      </c>
      <c r="D186" s="2">
        <v>1800</v>
      </c>
      <c r="E186" s="1" t="s">
        <v>563</v>
      </c>
      <c r="F186" s="1" t="s">
        <v>564</v>
      </c>
      <c r="G186" s="1" t="s">
        <v>562</v>
      </c>
      <c r="H186" s="3">
        <v>1E-3</v>
      </c>
      <c r="I186" s="1" t="s">
        <v>433</v>
      </c>
    </row>
    <row r="187" spans="1:9" x14ac:dyDescent="0.2">
      <c r="A187" s="1" t="s">
        <v>100</v>
      </c>
      <c r="B187" s="2">
        <v>244893</v>
      </c>
      <c r="C187" s="2">
        <v>58305</v>
      </c>
      <c r="D187" s="2">
        <v>238</v>
      </c>
      <c r="E187" s="1" t="s">
        <v>71</v>
      </c>
      <c r="F187" s="1" t="s">
        <v>31</v>
      </c>
      <c r="G187" s="1" t="s">
        <v>101</v>
      </c>
      <c r="H187" s="3">
        <v>6.9550000000000001</v>
      </c>
      <c r="I187" s="1" t="s">
        <v>102</v>
      </c>
    </row>
    <row r="188" spans="1:9" x14ac:dyDescent="0.2">
      <c r="A188" s="1" t="s">
        <v>565</v>
      </c>
      <c r="B188" s="2">
        <v>912050</v>
      </c>
      <c r="C188" s="2">
        <v>21177</v>
      </c>
      <c r="D188" s="2">
        <v>23</v>
      </c>
      <c r="E188" s="1" t="s">
        <v>35</v>
      </c>
      <c r="F188" s="1" t="s">
        <v>36</v>
      </c>
      <c r="G188" s="1" t="s">
        <v>567</v>
      </c>
      <c r="H188" s="3">
        <v>1.3</v>
      </c>
      <c r="I188" s="1" t="s">
        <v>566</v>
      </c>
    </row>
    <row r="189" spans="1:9" x14ac:dyDescent="0.2">
      <c r="A189" s="1" t="s">
        <v>558</v>
      </c>
      <c r="B189" s="2">
        <v>330341</v>
      </c>
      <c r="C189" s="2">
        <v>72509</v>
      </c>
      <c r="D189" s="2">
        <v>220</v>
      </c>
      <c r="E189" s="1" t="s">
        <v>13</v>
      </c>
      <c r="F189" s="1" t="s">
        <v>559</v>
      </c>
      <c r="G189" s="1" t="s">
        <v>560</v>
      </c>
      <c r="H189" s="3">
        <v>1.095</v>
      </c>
      <c r="I189" s="1" t="s">
        <v>561</v>
      </c>
    </row>
    <row r="190" spans="1:9" x14ac:dyDescent="0.2">
      <c r="A190" s="1" t="s">
        <v>555</v>
      </c>
      <c r="B190" s="2">
        <v>2345095</v>
      </c>
      <c r="C190" s="2">
        <v>42552</v>
      </c>
      <c r="D190" s="2">
        <v>18</v>
      </c>
      <c r="E190" s="1" t="s">
        <v>13</v>
      </c>
      <c r="F190" s="1" t="s">
        <v>117</v>
      </c>
      <c r="G190" s="1" t="s">
        <v>556</v>
      </c>
      <c r="H190" s="3">
        <v>2.7879999999999998</v>
      </c>
      <c r="I190" s="1" t="s">
        <v>557</v>
      </c>
    </row>
    <row r="191" spans="1:9" x14ac:dyDescent="0.2">
      <c r="A191" s="1" t="s">
        <v>549</v>
      </c>
      <c r="B191" s="2">
        <v>752614</v>
      </c>
      <c r="C191" s="2">
        <v>8702</v>
      </c>
      <c r="D191" s="2">
        <v>12</v>
      </c>
      <c r="E191" s="1" t="s">
        <v>13</v>
      </c>
      <c r="F191" s="1" t="s">
        <v>31</v>
      </c>
      <c r="G191" s="1" t="s">
        <v>550</v>
      </c>
      <c r="H191" s="3">
        <v>0.98199999999999998</v>
      </c>
      <c r="I191" s="1" t="s">
        <v>551</v>
      </c>
    </row>
    <row r="192" spans="1:9" x14ac:dyDescent="0.2">
      <c r="A192" s="1" t="s">
        <v>552</v>
      </c>
      <c r="B192" s="2">
        <v>390759</v>
      </c>
      <c r="C192" s="2">
        <v>11151</v>
      </c>
      <c r="D192" s="2">
        <v>29</v>
      </c>
      <c r="E192" s="1" t="s">
        <v>13</v>
      </c>
      <c r="F192" s="1" t="s">
        <v>31</v>
      </c>
      <c r="G192" s="1" t="s">
        <v>553</v>
      </c>
      <c r="H192" s="3">
        <v>1.1839999999999999</v>
      </c>
      <c r="I192" s="1" t="s">
        <v>554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E17"/>
  <sheetViews>
    <sheetView tabSelected="1" workbookViewId="0">
      <selection activeCell="B8" sqref="B8"/>
    </sheetView>
  </sheetViews>
  <sheetFormatPr defaultRowHeight="12.75" x14ac:dyDescent="0.2"/>
  <cols>
    <col min="1" max="1" width="31.140625" customWidth="1"/>
    <col min="2" max="2" width="38.42578125" style="13" customWidth="1"/>
    <col min="3" max="3" width="13.7109375" customWidth="1"/>
    <col min="5" max="5" width="9.5703125" bestFit="1" customWidth="1"/>
  </cols>
  <sheetData>
    <row r="1" spans="1:5" ht="20.25" thickBot="1" x14ac:dyDescent="0.4">
      <c r="A1" s="7" t="s">
        <v>662</v>
      </c>
      <c r="B1" s="12"/>
    </row>
    <row r="2" spans="1:5" x14ac:dyDescent="0.2">
      <c r="A2" s="9" t="s">
        <v>663</v>
      </c>
      <c r="B2" s="14">
        <f>COUNTA(Státy!A:A)-1</f>
        <v>191</v>
      </c>
      <c r="E2">
        <f>COUNTA(Státy!A:A)-1</f>
        <v>191</v>
      </c>
    </row>
    <row r="3" spans="1:5" x14ac:dyDescent="0.2">
      <c r="A3" s="10" t="s">
        <v>666</v>
      </c>
      <c r="B3" s="15">
        <f>AVERAGE(Státy!B:B)</f>
        <v>696669.55204188486</v>
      </c>
    </row>
    <row r="4" spans="1:5" x14ac:dyDescent="0.2">
      <c r="A4" s="10" t="s">
        <v>667</v>
      </c>
      <c r="B4" s="15">
        <f>MIN(Státy!B:B)</f>
        <v>0.44</v>
      </c>
    </row>
    <row r="5" spans="1:5" ht="13.5" thickBot="1" x14ac:dyDescent="0.25">
      <c r="A5" s="11" t="s">
        <v>668</v>
      </c>
      <c r="B5" s="16">
        <f>MAX(Státy!B:B)</f>
        <v>17075400</v>
      </c>
    </row>
    <row r="6" spans="1:5" x14ac:dyDescent="0.2">
      <c r="A6" s="8"/>
      <c r="B6" s="17"/>
    </row>
    <row r="7" spans="1:5" ht="20.25" thickBot="1" x14ac:dyDescent="0.4">
      <c r="A7" s="7" t="s">
        <v>664</v>
      </c>
      <c r="B7" s="17"/>
    </row>
    <row r="8" spans="1:5" x14ac:dyDescent="0.2">
      <c r="A8" s="9" t="s">
        <v>671</v>
      </c>
      <c r="B8" s="18" t="s">
        <v>319</v>
      </c>
    </row>
    <row r="9" spans="1:5" x14ac:dyDescent="0.2">
      <c r="A9" s="10" t="s">
        <v>669</v>
      </c>
      <c r="B9" s="19">
        <f>VLOOKUP($B$8,Státy!A:B,2,0)</f>
        <v>56538</v>
      </c>
    </row>
    <row r="10" spans="1:5" x14ac:dyDescent="0.2">
      <c r="A10" s="10" t="s">
        <v>659</v>
      </c>
      <c r="B10" s="19">
        <f>VLOOKUP($B$8,Státy!A:I,3,0)</f>
        <v>4504</v>
      </c>
    </row>
    <row r="11" spans="1:5" x14ac:dyDescent="0.2">
      <c r="A11" s="10" t="s">
        <v>670</v>
      </c>
      <c r="B11" s="19">
        <f>VLOOKUP($B$8,Státy!A:I,4,0)</f>
        <v>80</v>
      </c>
    </row>
    <row r="12" spans="1:5" x14ac:dyDescent="0.2">
      <c r="A12" s="10" t="s">
        <v>3</v>
      </c>
      <c r="B12" s="19" t="str">
        <f>VLOOKUP($B$8,Státy!A:I,5,0)</f>
        <v>republika s dvoukomorovým parlamentem</v>
      </c>
    </row>
    <row r="13" spans="1:5" x14ac:dyDescent="0.2">
      <c r="A13" s="10" t="s">
        <v>14</v>
      </c>
      <c r="B13" s="19" t="str">
        <f>VLOOKUP($B$8,Státy!A:I,6,0)</f>
        <v>chorvatština</v>
      </c>
    </row>
    <row r="14" spans="1:5" x14ac:dyDescent="0.2">
      <c r="A14" s="10" t="s">
        <v>4</v>
      </c>
      <c r="B14" s="19" t="str">
        <f>VLOOKUP($B$8,Státy!A:I,7,0)</f>
        <v>Zábřeh</v>
      </c>
    </row>
    <row r="15" spans="1:5" ht="13.5" thickBot="1" x14ac:dyDescent="0.25">
      <c r="A15" s="11" t="s">
        <v>665</v>
      </c>
      <c r="B15" s="19" t="str">
        <f>VLOOKUP($B$8,Státy!A:I,7,0)</f>
        <v>Zábřeh</v>
      </c>
    </row>
    <row r="16" spans="1:5" x14ac:dyDescent="0.2">
      <c r="A16" s="8"/>
      <c r="B16" s="17"/>
    </row>
    <row r="17" spans="2:2" x14ac:dyDescent="0.2">
      <c r="B17" s="20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Státy!$A$2:$A$192</xm:f>
          </x14:formula1>
          <xm:sqref>B8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Státy</vt:lpstr>
      <vt:lpstr>Statistika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RNDr. Marie Weissová</dc:creator>
  <cp:lastModifiedBy>Kocka</cp:lastModifiedBy>
  <dcterms:created xsi:type="dcterms:W3CDTF">1997-05-31T09:13:41Z</dcterms:created>
  <dcterms:modified xsi:type="dcterms:W3CDTF">2012-02-29T13:23:35Z</dcterms:modified>
</cp:coreProperties>
</file>