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20" yWindow="60" windowWidth="17100" windowHeight="10365"/>
  </bookViews>
  <sheets>
    <sheet name="Příklad č. 19" sheetId="1" r:id="rId1"/>
    <sheet name="Kontingencni_tabulka_priklad_19" sheetId="4" r:id="rId2"/>
  </sheets>
  <externalReferences>
    <externalReference r:id="rId3"/>
  </externalReferences>
  <definedNames>
    <definedName name="alfa">'[1]Vkládání dat'!$A$2</definedName>
    <definedName name="beta">'[1]Vkládání dat'!$C$3</definedName>
    <definedName name="gama">'[1]Vkládání dat'!$D$2</definedName>
    <definedName name="mmm">[1]tabulka!$B$5:$F$9</definedName>
  </definedNames>
  <calcPr calcId="145621"/>
  <pivotCaches>
    <pivotCache cacheId="2" r:id="rId4"/>
  </pivotCaches>
</workbook>
</file>

<file path=xl/calcChain.xml><?xml version="1.0" encoding="utf-8"?>
<calcChain xmlns="http://schemas.openxmlformats.org/spreadsheetml/2006/main">
  <c r="B2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H5" i="1" l="1"/>
  <c r="H6" i="1"/>
  <c r="H8" i="1"/>
  <c r="H10" i="1"/>
  <c r="H12" i="1"/>
  <c r="H7" i="1"/>
  <c r="H9" i="1"/>
  <c r="H11" i="1"/>
  <c r="H4" i="1"/>
  <c r="F4" i="1"/>
  <c r="G4" i="1"/>
  <c r="F16" i="1"/>
  <c r="F12" i="1"/>
  <c r="F8" i="1"/>
  <c r="F15" i="1"/>
  <c r="F11" i="1"/>
  <c r="F7" i="1"/>
  <c r="F14" i="1"/>
  <c r="F10" i="1"/>
  <c r="F6" i="1"/>
  <c r="F13" i="1"/>
  <c r="F9" i="1"/>
  <c r="F5" i="1"/>
</calcChain>
</file>

<file path=xl/sharedStrings.xml><?xml version="1.0" encoding="utf-8"?>
<sst xmlns="http://schemas.openxmlformats.org/spreadsheetml/2006/main" count="44" uniqueCount="33">
  <si>
    <t>Videopůjčovna</t>
  </si>
  <si>
    <t>Aktuální datum:</t>
  </si>
  <si>
    <t>Titul</t>
  </si>
  <si>
    <t>Jméno</t>
  </si>
  <si>
    <t>Datum výpůjčky</t>
  </si>
  <si>
    <t>Vrátit do</t>
  </si>
  <si>
    <t>Skutečně vráceno</t>
  </si>
  <si>
    <t>Stav</t>
  </si>
  <si>
    <t>Orlí hnízdo</t>
  </si>
  <si>
    <t>Pecník Petr</t>
  </si>
  <si>
    <t>S.W.A.T - jednotka rychlého nasazení</t>
  </si>
  <si>
    <t>Vašek Josef</t>
  </si>
  <si>
    <t>Nesnesitelná krutost</t>
  </si>
  <si>
    <t>Hudcová Alena</t>
  </si>
  <si>
    <t>Asteroid</t>
  </si>
  <si>
    <t>Krátký Martin</t>
  </si>
  <si>
    <t>Válka civilizací</t>
  </si>
  <si>
    <t>Peřina Tomáš</t>
  </si>
  <si>
    <t>Neprůstřelný mnich</t>
  </si>
  <si>
    <t>Dlouhý Mirek</t>
  </si>
  <si>
    <t>Tanec upírů</t>
  </si>
  <si>
    <t>Malý Ondřej</t>
  </si>
  <si>
    <t>Právo na život</t>
  </si>
  <si>
    <t>Spiklenci</t>
  </si>
  <si>
    <t>Zlato v Black White</t>
  </si>
  <si>
    <t>Boháč Jan</t>
  </si>
  <si>
    <t>Rychlé pušky</t>
  </si>
  <si>
    <t>Elektrické křeslo</t>
  </si>
  <si>
    <t>Rodinný klan</t>
  </si>
  <si>
    <t>Počet z Stav</t>
  </si>
  <si>
    <t>NEVRÁCENO</t>
  </si>
  <si>
    <t>Celkový součet</t>
  </si>
  <si>
    <t>(KDYŽ(E4&lt;=$B$2;KDYŽ(E4&gt;=C4;"vráceno";"NEVRÁCENO")))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</si>
</sst>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\.\ mmmm\ yyyy"/>
    <numFmt numFmtId="165" formatCode="d/m/yy"/>
    <numFmt numFmtId="166" formatCode="_-* #,##0.00\ [$€-1]_-;\-* #,##0.00\ [$€-1]_-;_-* &quot;-&quot;??\ [$€-1]_-"/>
  </numFmts>
  <fonts count="10" x14ac:knownFonts="1">
    <font>
      <sz val="10"/>
      <name val="Arial CE"/>
      <charset val="238"/>
    </font>
    <font>
      <sz val="10"/>
      <name val="Arial CE"/>
      <charset val="238"/>
    </font>
    <font>
      <sz val="10"/>
      <name val="Helv"/>
    </font>
    <font>
      <sz val="10"/>
      <name val="Helv"/>
      <charset val="238"/>
    </font>
    <font>
      <b/>
      <i/>
      <sz val="14"/>
      <name val="Arial CE"/>
      <family val="2"/>
      <charset val="238"/>
    </font>
    <font>
      <b/>
      <i/>
      <sz val="9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sz val="10"/>
      <name val="Arial CE"/>
      <family val="2"/>
      <charset val="238"/>
    </font>
    <font>
      <sz val="10"/>
      <color theme="0"/>
      <name val="Arial CE"/>
      <charset val="23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4">
    <xf numFmtId="1" fontId="0" fillId="0" borderId="0"/>
    <xf numFmtId="166" fontId="1" fillId="0" borderId="0" applyFont="0" applyFill="0" applyBorder="0" applyAlignment="0" applyProtection="0"/>
    <xf numFmtId="0" fontId="3" fillId="0" borderId="0"/>
    <xf numFmtId="0" fontId="2" fillId="0" borderId="0"/>
  </cellStyleXfs>
  <cellXfs count="44">
    <xf numFmtId="1" fontId="0" fillId="0" borderId="0" xfId="0"/>
    <xf numFmtId="1" fontId="0" fillId="0" borderId="0" xfId="0" applyBorder="1"/>
    <xf numFmtId="1" fontId="5" fillId="0" borderId="4" xfId="0" applyFont="1" applyBorder="1" applyAlignment="1">
      <alignment horizontal="center" wrapText="1"/>
    </xf>
    <xf numFmtId="164" fontId="6" fillId="0" borderId="8" xfId="0" applyNumberFormat="1" applyFont="1" applyBorder="1"/>
    <xf numFmtId="165" fontId="6" fillId="0" borderId="8" xfId="0" applyNumberFormat="1" applyFont="1" applyBorder="1"/>
    <xf numFmtId="164" fontId="6" fillId="0" borderId="12" xfId="0" applyNumberFormat="1" applyFont="1" applyBorder="1"/>
    <xf numFmtId="165" fontId="6" fillId="0" borderId="12" xfId="0" applyNumberFormat="1" applyFont="1" applyBorder="1"/>
    <xf numFmtId="164" fontId="6" fillId="0" borderId="16" xfId="0" applyNumberFormat="1" applyFont="1" applyBorder="1"/>
    <xf numFmtId="165" fontId="6" fillId="0" borderId="16" xfId="0" applyNumberFormat="1" applyFont="1" applyBorder="1" applyAlignment="1">
      <alignment horizontal="right"/>
    </xf>
    <xf numFmtId="1" fontId="0" fillId="0" borderId="0" xfId="0" applyFill="1" applyBorder="1"/>
    <xf numFmtId="164" fontId="0" fillId="0" borderId="0" xfId="0" applyNumberFormat="1" applyFill="1" applyBorder="1"/>
    <xf numFmtId="164" fontId="8" fillId="0" borderId="0" xfId="0" applyNumberFormat="1" applyFont="1" applyFill="1" applyBorder="1"/>
    <xf numFmtId="165" fontId="0" fillId="0" borderId="0" xfId="0" applyNumberFormat="1" applyFill="1" applyBorder="1" applyAlignment="1">
      <alignment horizontal="right"/>
    </xf>
    <xf numFmtId="1" fontId="0" fillId="0" borderId="0" xfId="0" applyFill="1"/>
    <xf numFmtId="1" fontId="0" fillId="0" borderId="18" xfId="0" pivotButton="1" applyBorder="1"/>
    <xf numFmtId="1" fontId="0" fillId="0" borderId="18" xfId="0" applyBorder="1"/>
    <xf numFmtId="1" fontId="0" fillId="0" borderId="19" xfId="0" pivotButton="1" applyBorder="1"/>
    <xf numFmtId="1" fontId="0" fillId="0" borderId="20" xfId="0" applyBorder="1"/>
    <xf numFmtId="1" fontId="0" fillId="0" borderId="19" xfId="0" applyBorder="1"/>
    <xf numFmtId="1" fontId="0" fillId="0" borderId="21" xfId="0" applyBorder="1"/>
    <xf numFmtId="1" fontId="0" fillId="0" borderId="19" xfId="0" applyNumberFormat="1" applyBorder="1"/>
    <xf numFmtId="1" fontId="0" fillId="0" borderId="21" xfId="0" applyNumberFormat="1" applyBorder="1"/>
    <xf numFmtId="1" fontId="0" fillId="0" borderId="22" xfId="0" applyBorder="1"/>
    <xf numFmtId="1" fontId="0" fillId="0" borderId="22" xfId="0" applyNumberFormat="1" applyBorder="1"/>
    <xf numFmtId="1" fontId="0" fillId="0" borderId="18" xfId="0" applyNumberFormat="1" applyBorder="1"/>
    <xf numFmtId="1" fontId="9" fillId="0" borderId="0" xfId="0" applyFont="1" applyFill="1"/>
    <xf numFmtId="1" fontId="9" fillId="0" borderId="0" xfId="0" applyFont="1" applyFill="1" applyBorder="1"/>
    <xf numFmtId="165" fontId="9" fillId="0" borderId="0" xfId="0" applyNumberFormat="1" applyFont="1" applyFill="1" applyBorder="1"/>
    <xf numFmtId="1" fontId="4" fillId="0" borderId="0" xfId="0" applyFont="1" applyFill="1" applyAlignment="1">
      <alignment vertical="top"/>
    </xf>
    <xf numFmtId="1" fontId="5" fillId="0" borderId="1" xfId="0" applyFont="1" applyFill="1" applyBorder="1" applyAlignment="1">
      <alignment horizontal="right"/>
    </xf>
    <xf numFmtId="164" fontId="5" fillId="0" borderId="2" xfId="0" applyNumberFormat="1" applyFont="1" applyFill="1" applyBorder="1"/>
    <xf numFmtId="1" fontId="5" fillId="0" borderId="3" xfId="0" applyFont="1" applyFill="1" applyBorder="1" applyAlignment="1">
      <alignment horizontal="center" wrapText="1"/>
    </xf>
    <xf numFmtId="1" fontId="5" fillId="0" borderId="4" xfId="0" applyFont="1" applyFill="1" applyBorder="1" applyAlignment="1">
      <alignment horizontal="center" wrapText="1"/>
    </xf>
    <xf numFmtId="0" fontId="6" fillId="0" borderId="6" xfId="0" applyNumberFormat="1" applyFont="1" applyFill="1" applyBorder="1"/>
    <xf numFmtId="0" fontId="7" fillId="0" borderId="7" xfId="0" applyNumberFormat="1" applyFont="1" applyFill="1" applyBorder="1"/>
    <xf numFmtId="0" fontId="6" fillId="0" borderId="10" xfId="0" applyNumberFormat="1" applyFont="1" applyFill="1" applyBorder="1"/>
    <xf numFmtId="0" fontId="7" fillId="0" borderId="11" xfId="0" applyNumberFormat="1" applyFont="1" applyFill="1" applyBorder="1"/>
    <xf numFmtId="0" fontId="6" fillId="0" borderId="14" xfId="0" applyNumberFormat="1" applyFont="1" applyFill="1" applyBorder="1"/>
    <xf numFmtId="0" fontId="7" fillId="0" borderId="15" xfId="0" applyNumberFormat="1" applyFont="1" applyFill="1" applyBorder="1"/>
    <xf numFmtId="1" fontId="5" fillId="0" borderId="5" xfId="0" applyFont="1" applyFill="1" applyBorder="1" applyAlignment="1">
      <alignment horizontal="center" wrapText="1"/>
    </xf>
    <xf numFmtId="0" fontId="6" fillId="0" borderId="9" xfId="0" applyNumberFormat="1" applyFont="1" applyFill="1" applyBorder="1" applyAlignment="1">
      <alignment horizontal="center"/>
    </xf>
    <xf numFmtId="0" fontId="6" fillId="0" borderId="13" xfId="0" applyNumberFormat="1" applyFont="1" applyFill="1" applyBorder="1" applyAlignment="1">
      <alignment horizontal="center"/>
    </xf>
    <xf numFmtId="0" fontId="6" fillId="0" borderId="17" xfId="0" applyNumberFormat="1" applyFont="1" applyFill="1" applyBorder="1" applyAlignment="1">
      <alignment horizontal="center"/>
    </xf>
    <xf numFmtId="1" fontId="0" fillId="0" borderId="0" xfId="0" applyFont="1" applyFill="1"/>
  </cellXfs>
  <cellStyles count="4">
    <cellStyle name="Euro" xfId="1"/>
    <cellStyle name="Normal_971INKJ" xfId="2"/>
    <cellStyle name="Normální" xfId="0" builtinId="0"/>
    <cellStyle name="Styl 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C_Deposit\IVT%20kontroln&#237;%20pr&#225;ce\Excel_tabulka%20a%20grafy_Goniometrick&#233;%20funkc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ládání dat"/>
      <sheetName val="tabulka"/>
      <sheetName val="Gonfce-Excel"/>
      <sheetName val="Gonfce-602"/>
      <sheetName val="List5"/>
      <sheetName val="List6"/>
      <sheetName val="List7"/>
      <sheetName val="List8"/>
      <sheetName val="List9"/>
      <sheetName val="List10"/>
      <sheetName val="List11"/>
      <sheetName val="List12"/>
      <sheetName val="List13"/>
      <sheetName val="List14"/>
      <sheetName val="List15"/>
      <sheetName val="List16"/>
    </sheetNames>
    <sheetDataSet>
      <sheetData sheetId="0">
        <row r="2">
          <cell r="A2" t="str">
            <v>alfa</v>
          </cell>
          <cell r="D2" t="str">
            <v>gama</v>
          </cell>
        </row>
        <row r="3">
          <cell r="C3" t="str">
            <v>beta</v>
          </cell>
        </row>
      </sheetData>
      <sheetData sheetId="1">
        <row r="5">
          <cell r="B5">
            <v>1</v>
          </cell>
          <cell r="C5">
            <v>2</v>
          </cell>
          <cell r="D5">
            <v>3</v>
          </cell>
          <cell r="E5">
            <v>6</v>
          </cell>
          <cell r="F5">
            <v>12</v>
          </cell>
        </row>
        <row r="6">
          <cell r="B6">
            <v>6</v>
          </cell>
          <cell r="C6">
            <v>5</v>
          </cell>
          <cell r="D6">
            <v>4</v>
          </cell>
          <cell r="E6">
            <v>15</v>
          </cell>
          <cell r="F6">
            <v>30</v>
          </cell>
        </row>
        <row r="7">
          <cell r="B7">
            <v>7</v>
          </cell>
          <cell r="C7">
            <v>8</v>
          </cell>
          <cell r="D7">
            <v>9</v>
          </cell>
          <cell r="E7">
            <v>24</v>
          </cell>
          <cell r="F7">
            <v>48</v>
          </cell>
        </row>
        <row r="8">
          <cell r="B8">
            <v>12</v>
          </cell>
          <cell r="C8">
            <v>11</v>
          </cell>
          <cell r="D8">
            <v>10</v>
          </cell>
          <cell r="E8">
            <v>33</v>
          </cell>
          <cell r="F8">
            <v>66</v>
          </cell>
        </row>
        <row r="9">
          <cell r="B9">
            <v>26</v>
          </cell>
          <cell r="C9">
            <v>26</v>
          </cell>
          <cell r="E9">
            <v>78</v>
          </cell>
          <cell r="F9">
            <v>156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N" refreshedDate="39566.587165740741" createdVersion="1" refreshedVersion="3" recordCount="13" upgradeOnRefresh="1">
  <cacheSource type="worksheet">
    <worksheetSource ref="A3:F16" sheet="Příklad č. 19"/>
  </cacheSource>
  <cacheFields count="6">
    <cacheField name="Titul" numFmtId="0">
      <sharedItems count="13">
        <s v="Orlí hnízdo"/>
        <s v="S.W.A.T - jednotka rychlého nasazení"/>
        <s v="Nesnesitelná krutost"/>
        <s v="Asteroid"/>
        <s v="Válka civilizací"/>
        <s v="Neprůstřelný mnich"/>
        <s v="Tanec upírů"/>
        <s v="Právo na život"/>
        <s v="Spiklenci"/>
        <s v="Zlato v Black White"/>
        <s v="Rychlé pušky"/>
        <s v="Elektrické křeslo"/>
        <s v="Rodinný klan"/>
      </sharedItems>
    </cacheField>
    <cacheField name="Jméno" numFmtId="0">
      <sharedItems count="8">
        <s v="Pecník Petr"/>
        <s v="Vašek Josef"/>
        <s v="Hudcová Alena"/>
        <s v="Krátký Martin"/>
        <s v="Peřina Tomáš"/>
        <s v="Dlouhý Mirek"/>
        <s v="Malý Ondřej"/>
        <s v="Boháč Jan"/>
      </sharedItems>
    </cacheField>
    <cacheField name="Datum výpůjčky" numFmtId="0">
      <sharedItems containsSemiMixedTypes="0" containsNonDate="0" containsDate="1" containsString="0" minDate="2004-02-03T00:00:00" maxDate="2004-03-21T00:00:00"/>
    </cacheField>
    <cacheField name="Vrátit do" numFmtId="0">
      <sharedItems containsSemiMixedTypes="0" containsNonDate="0" containsDate="1" containsString="0" minDate="2004-02-17T00:00:00" maxDate="2004-04-04T00:00:00"/>
    </cacheField>
    <cacheField name="Skutečně vráceno" numFmtId="0">
      <sharedItems containsNonDate="0" containsDate="1" containsString="0" containsBlank="1" minDate="2004-03-09T00:00:00" maxDate="2004-04-19T00:00:00"/>
    </cacheField>
    <cacheField name="Stav" numFmtId="0">
      <sharedItems count="2">
        <s v="vráceno"/>
        <s v="NEVRÁCENO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3">
  <r>
    <x v="0"/>
    <x v="0"/>
    <d v="2004-02-03T00:00:00"/>
    <d v="2004-02-17T00:00:00"/>
    <d v="2004-04-18T00:00:00"/>
    <x v="0"/>
  </r>
  <r>
    <x v="1"/>
    <x v="1"/>
    <d v="2004-02-04T00:00:00"/>
    <d v="2004-02-18T00:00:00"/>
    <d v="2004-03-09T00:00:00"/>
    <x v="0"/>
  </r>
  <r>
    <x v="2"/>
    <x v="2"/>
    <d v="2004-02-05T00:00:00"/>
    <d v="2004-02-19T00:00:00"/>
    <d v="2004-03-10T00:00:00"/>
    <x v="0"/>
  </r>
  <r>
    <x v="3"/>
    <x v="3"/>
    <d v="2004-02-05T00:00:00"/>
    <d v="2004-02-19T00:00:00"/>
    <m/>
    <x v="1"/>
  </r>
  <r>
    <x v="4"/>
    <x v="4"/>
    <d v="2004-02-12T00:00:00"/>
    <d v="2004-02-26T00:00:00"/>
    <d v="2004-03-21T00:00:00"/>
    <x v="0"/>
  </r>
  <r>
    <x v="5"/>
    <x v="5"/>
    <d v="2004-02-18T00:00:00"/>
    <d v="2004-03-03T00:00:00"/>
    <m/>
    <x v="1"/>
  </r>
  <r>
    <x v="6"/>
    <x v="6"/>
    <d v="2004-02-29T00:00:00"/>
    <d v="2004-03-14T00:00:00"/>
    <d v="2004-03-10T00:00:00"/>
    <x v="0"/>
  </r>
  <r>
    <x v="7"/>
    <x v="2"/>
    <d v="2004-03-01T00:00:00"/>
    <d v="2004-03-15T00:00:00"/>
    <d v="2004-03-10T00:00:00"/>
    <x v="0"/>
  </r>
  <r>
    <x v="8"/>
    <x v="4"/>
    <d v="2004-03-04T00:00:00"/>
    <d v="2004-03-18T00:00:00"/>
    <d v="2004-03-19T00:00:00"/>
    <x v="0"/>
  </r>
  <r>
    <x v="9"/>
    <x v="7"/>
    <d v="2004-03-06T00:00:00"/>
    <d v="2004-03-20T00:00:00"/>
    <m/>
    <x v="1"/>
  </r>
  <r>
    <x v="10"/>
    <x v="4"/>
    <d v="2004-03-10T00:00:00"/>
    <d v="2004-03-24T00:00:00"/>
    <d v="2004-03-27T00:00:00"/>
    <x v="0"/>
  </r>
  <r>
    <x v="11"/>
    <x v="5"/>
    <d v="2004-03-18T00:00:00"/>
    <d v="2004-04-01T00:00:00"/>
    <m/>
    <x v="1"/>
  </r>
  <r>
    <x v="12"/>
    <x v="6"/>
    <d v="2004-03-20T00:00:00"/>
    <d v="2004-04-03T00:00:00"/>
    <d v="2004-03-22T00:00:00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Kontingenční tabulka 1" cacheId="2" dataOnRows="1" applyNumberFormats="0" applyBorderFormats="0" applyFontFormats="0" applyPatternFormats="0" applyAlignmentFormats="0" applyWidthHeightFormats="1" dataCaption="Data" updatedVersion="4" showMemberPropertyTips="0" useAutoFormatting="1" itemPrintTitles="1" createdVersion="1" indent="0" compact="0" compactData="0" gridDropZones="1">
  <location ref="A20:C23" firstHeaderRow="1" firstDataRow="2" firstDataCol="1" rowPageCount="1" colPageCount="1"/>
  <pivotFields count="6">
    <pivotField axis="axisRow" compact="0" outline="0" subtotalTop="0" showAll="0" includeNewItemsInFilter="1">
      <items count="14">
        <item x="3"/>
        <item x="11"/>
        <item x="5"/>
        <item x="2"/>
        <item x="0"/>
        <item x="7"/>
        <item x="12"/>
        <item x="10"/>
        <item x="1"/>
        <item x="8"/>
        <item x="6"/>
        <item x="4"/>
        <item x="9"/>
        <item t="default"/>
      </items>
    </pivotField>
    <pivotField axis="axisPage" compact="0" outline="0" subtotalTop="0" showAll="0" includeNewItemsInFilter="1">
      <items count="9">
        <item x="7"/>
        <item x="5"/>
        <item x="2"/>
        <item x="3"/>
        <item x="6"/>
        <item x="0"/>
        <item x="4"/>
        <item x="1"/>
        <item t="default"/>
      </items>
    </pivotField>
    <pivotField compact="0" numFmtId="164" outline="0" subtotalTop="0" showAll="0" includeNewItemsInFilter="1"/>
    <pivotField compact="0" numFmtId="164" outline="0" subtotalTop="0" showAll="0" includeNewItemsInFilter="1"/>
    <pivotField compact="0" outline="0" subtotalTop="0" showAll="0" includeNewItemsInFilter="1"/>
    <pivotField axis="axisCol" dataField="1" compact="0" outline="0" subtotalTop="0" showAll="0" includeNewItemsInFilter="1">
      <items count="3">
        <item x="1"/>
        <item x="0"/>
        <item t="default"/>
      </items>
    </pivotField>
  </pivotFields>
  <rowFields count="1">
    <field x="0"/>
  </rowFields>
  <rowItems count="2">
    <i>
      <x v="12"/>
    </i>
    <i t="grand">
      <x/>
    </i>
  </rowItems>
  <colFields count="1">
    <field x="5"/>
  </colFields>
  <colItems count="2">
    <i>
      <x/>
    </i>
    <i t="grand">
      <x/>
    </i>
  </colItems>
  <pageFields count="1">
    <pageField fld="1" item="0" hier="0"/>
  </pageFields>
  <dataFields count="1">
    <dataField name="Počet z Stav" fld="5" subtotal="count" baseField="0" baseItem="0" numFmtId="1"/>
  </dataField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0"/>
  <dimension ref="A1:H31"/>
  <sheetViews>
    <sheetView tabSelected="1" zoomScale="115" zoomScaleNormal="115" workbookViewId="0">
      <selection activeCell="J5" sqref="J5"/>
    </sheetView>
  </sheetViews>
  <sheetFormatPr defaultRowHeight="12.75" x14ac:dyDescent="0.2"/>
  <cols>
    <col min="1" max="1" width="17.28515625" customWidth="1"/>
    <col min="2" max="2" width="18.5703125" customWidth="1"/>
    <col min="3" max="4" width="13.7109375" customWidth="1"/>
    <col min="5" max="5" width="9.28515625" bestFit="1" customWidth="1"/>
    <col min="6" max="6" width="12.7109375" style="25" bestFit="1" customWidth="1"/>
  </cols>
  <sheetData>
    <row r="1" spans="1:8" ht="37.5" customHeight="1" thickBot="1" x14ac:dyDescent="0.25">
      <c r="A1" s="28" t="s">
        <v>0</v>
      </c>
      <c r="B1" s="13"/>
    </row>
    <row r="2" spans="1:8" ht="15" customHeight="1" thickBot="1" x14ac:dyDescent="0.25">
      <c r="A2" s="29" t="s">
        <v>1</v>
      </c>
      <c r="B2" s="30">
        <f ca="1">TODAY()</f>
        <v>40966</v>
      </c>
      <c r="C2" s="1"/>
      <c r="D2" s="1"/>
      <c r="E2" s="1"/>
      <c r="F2" s="26"/>
    </row>
    <row r="3" spans="1:8" ht="30" customHeight="1" thickBot="1" x14ac:dyDescent="0.25">
      <c r="A3" s="31" t="s">
        <v>2</v>
      </c>
      <c r="B3" s="32" t="s">
        <v>3</v>
      </c>
      <c r="C3" s="2" t="s">
        <v>4</v>
      </c>
      <c r="D3" s="2" t="s">
        <v>5</v>
      </c>
      <c r="E3" s="2" t="s">
        <v>6</v>
      </c>
      <c r="F3" s="39" t="s">
        <v>7</v>
      </c>
    </row>
    <row r="4" spans="1:8" x14ac:dyDescent="0.2">
      <c r="A4" s="33" t="s">
        <v>8</v>
      </c>
      <c r="B4" s="34" t="s">
        <v>9</v>
      </c>
      <c r="C4" s="3">
        <v>38020</v>
      </c>
      <c r="D4" s="3">
        <f t="shared" ref="D4:D16" si="0">C4+14</f>
        <v>38034</v>
      </c>
      <c r="E4" s="4">
        <v>38095</v>
      </c>
      <c r="F4" s="40" t="str">
        <f t="shared" ref="F4:F16" ca="1" si="1">(IF(E4&lt;=$B$2,IF(E4&gt;=C4,"vráceno","NEVRÁCENO")))</f>
        <v>vráceno</v>
      </c>
      <c r="G4" t="str">
        <f ca="1">IF(E4&lt;=B2,IF(E4&gt;=C4,"vráceno","nevráceno"))</f>
        <v>vráceno</v>
      </c>
      <c r="H4" t="str">
        <f ca="1">IF(E4&lt;=$B$2,"vráceno","ne")</f>
        <v>vráceno</v>
      </c>
    </row>
    <row r="5" spans="1:8" x14ac:dyDescent="0.2">
      <c r="A5" s="35" t="s">
        <v>10</v>
      </c>
      <c r="B5" s="36" t="s">
        <v>11</v>
      </c>
      <c r="C5" s="5">
        <v>38021</v>
      </c>
      <c r="D5" s="5">
        <f t="shared" si="0"/>
        <v>38035</v>
      </c>
      <c r="E5" s="6">
        <v>38055</v>
      </c>
      <c r="F5" s="41" t="str">
        <f t="shared" ca="1" si="1"/>
        <v>vráceno</v>
      </c>
      <c r="H5" t="str">
        <f t="shared" ref="H5:H12" ca="1" si="2">IF(E5&lt;=$B$2,"vráceno")</f>
        <v>vráceno</v>
      </c>
    </row>
    <row r="6" spans="1:8" x14ac:dyDescent="0.2">
      <c r="A6" s="35" t="s">
        <v>12</v>
      </c>
      <c r="B6" s="36" t="s">
        <v>13</v>
      </c>
      <c r="C6" s="5">
        <v>38022</v>
      </c>
      <c r="D6" s="5">
        <f t="shared" si="0"/>
        <v>38036</v>
      </c>
      <c r="E6" s="6">
        <v>38056</v>
      </c>
      <c r="F6" s="41" t="str">
        <f t="shared" ca="1" si="1"/>
        <v>vráceno</v>
      </c>
      <c r="H6" t="str">
        <f t="shared" ca="1" si="2"/>
        <v>vráceno</v>
      </c>
    </row>
    <row r="7" spans="1:8" x14ac:dyDescent="0.2">
      <c r="A7" s="35" t="s">
        <v>14</v>
      </c>
      <c r="B7" s="36" t="s">
        <v>15</v>
      </c>
      <c r="C7" s="5">
        <v>38022</v>
      </c>
      <c r="D7" s="5">
        <f t="shared" si="0"/>
        <v>38036</v>
      </c>
      <c r="E7" s="5"/>
      <c r="F7" s="41" t="str">
        <f t="shared" ca="1" si="1"/>
        <v>NEVRÁCENO</v>
      </c>
      <c r="H7" t="str">
        <f t="shared" ca="1" si="2"/>
        <v>vráceno</v>
      </c>
    </row>
    <row r="8" spans="1:8" x14ac:dyDescent="0.2">
      <c r="A8" s="35" t="s">
        <v>16</v>
      </c>
      <c r="B8" s="36" t="s">
        <v>17</v>
      </c>
      <c r="C8" s="5">
        <v>38029</v>
      </c>
      <c r="D8" s="5">
        <f t="shared" si="0"/>
        <v>38043</v>
      </c>
      <c r="E8" s="6">
        <v>38067</v>
      </c>
      <c r="F8" s="41" t="str">
        <f t="shared" ca="1" si="1"/>
        <v>vráceno</v>
      </c>
      <c r="H8" t="str">
        <f t="shared" ca="1" si="2"/>
        <v>vráceno</v>
      </c>
    </row>
    <row r="9" spans="1:8" x14ac:dyDescent="0.2">
      <c r="A9" s="35" t="s">
        <v>18</v>
      </c>
      <c r="B9" s="36" t="s">
        <v>19</v>
      </c>
      <c r="C9" s="5">
        <v>38035</v>
      </c>
      <c r="D9" s="5">
        <f t="shared" si="0"/>
        <v>38049</v>
      </c>
      <c r="E9" s="6"/>
      <c r="F9" s="41" t="str">
        <f t="shared" ca="1" si="1"/>
        <v>NEVRÁCENO</v>
      </c>
      <c r="H9" t="str">
        <f t="shared" ca="1" si="2"/>
        <v>vráceno</v>
      </c>
    </row>
    <row r="10" spans="1:8" x14ac:dyDescent="0.2">
      <c r="A10" s="35" t="s">
        <v>20</v>
      </c>
      <c r="B10" s="36" t="s">
        <v>21</v>
      </c>
      <c r="C10" s="5">
        <v>38046</v>
      </c>
      <c r="D10" s="5">
        <f t="shared" si="0"/>
        <v>38060</v>
      </c>
      <c r="E10" s="6">
        <v>38056</v>
      </c>
      <c r="F10" s="41" t="str">
        <f t="shared" ca="1" si="1"/>
        <v>vráceno</v>
      </c>
      <c r="H10" t="str">
        <f t="shared" ca="1" si="2"/>
        <v>vráceno</v>
      </c>
    </row>
    <row r="11" spans="1:8" x14ac:dyDescent="0.2">
      <c r="A11" s="35" t="s">
        <v>22</v>
      </c>
      <c r="B11" s="36" t="s">
        <v>13</v>
      </c>
      <c r="C11" s="5">
        <v>38047</v>
      </c>
      <c r="D11" s="5">
        <f t="shared" si="0"/>
        <v>38061</v>
      </c>
      <c r="E11" s="6">
        <v>38056</v>
      </c>
      <c r="F11" s="41" t="str">
        <f t="shared" ca="1" si="1"/>
        <v>vráceno</v>
      </c>
      <c r="H11" t="str">
        <f t="shared" ca="1" si="2"/>
        <v>vráceno</v>
      </c>
    </row>
    <row r="12" spans="1:8" x14ac:dyDescent="0.2">
      <c r="A12" s="35" t="s">
        <v>23</v>
      </c>
      <c r="B12" s="36" t="s">
        <v>17</v>
      </c>
      <c r="C12" s="5">
        <v>38050</v>
      </c>
      <c r="D12" s="5">
        <f t="shared" si="0"/>
        <v>38064</v>
      </c>
      <c r="E12" s="6">
        <v>38065</v>
      </c>
      <c r="F12" s="41" t="str">
        <f t="shared" ca="1" si="1"/>
        <v>vráceno</v>
      </c>
      <c r="H12" t="str">
        <f t="shared" ca="1" si="2"/>
        <v>vráceno</v>
      </c>
    </row>
    <row r="13" spans="1:8" x14ac:dyDescent="0.2">
      <c r="A13" s="35" t="s">
        <v>24</v>
      </c>
      <c r="B13" s="36" t="s">
        <v>25</v>
      </c>
      <c r="C13" s="5">
        <v>38052</v>
      </c>
      <c r="D13" s="5">
        <f t="shared" si="0"/>
        <v>38066</v>
      </c>
      <c r="E13" s="6"/>
      <c r="F13" s="41" t="str">
        <f t="shared" ca="1" si="1"/>
        <v>NEVRÁCENO</v>
      </c>
    </row>
    <row r="14" spans="1:8" x14ac:dyDescent="0.2">
      <c r="A14" s="35" t="s">
        <v>26</v>
      </c>
      <c r="B14" s="36" t="s">
        <v>17</v>
      </c>
      <c r="C14" s="5">
        <v>38056</v>
      </c>
      <c r="D14" s="5">
        <f t="shared" si="0"/>
        <v>38070</v>
      </c>
      <c r="E14" s="6">
        <v>38073</v>
      </c>
      <c r="F14" s="41" t="str">
        <f t="shared" ca="1" si="1"/>
        <v>vráceno</v>
      </c>
    </row>
    <row r="15" spans="1:8" x14ac:dyDescent="0.2">
      <c r="A15" s="35" t="s">
        <v>27</v>
      </c>
      <c r="B15" s="36" t="s">
        <v>19</v>
      </c>
      <c r="C15" s="5">
        <v>38064</v>
      </c>
      <c r="D15" s="5">
        <f t="shared" si="0"/>
        <v>38078</v>
      </c>
      <c r="E15" s="6"/>
      <c r="F15" s="41" t="str">
        <f t="shared" ca="1" si="1"/>
        <v>NEVRÁCENO</v>
      </c>
    </row>
    <row r="16" spans="1:8" ht="13.5" thickBot="1" x14ac:dyDescent="0.25">
      <c r="A16" s="37" t="s">
        <v>28</v>
      </c>
      <c r="B16" s="38" t="s">
        <v>21</v>
      </c>
      <c r="C16" s="7">
        <v>38066</v>
      </c>
      <c r="D16" s="7">
        <f t="shared" si="0"/>
        <v>38080</v>
      </c>
      <c r="E16" s="8">
        <v>38068</v>
      </c>
      <c r="F16" s="42" t="str">
        <f t="shared" ca="1" si="1"/>
        <v>vráceno</v>
      </c>
    </row>
    <row r="17" spans="1:6" s="13" customFormat="1" x14ac:dyDescent="0.2">
      <c r="A17" s="9"/>
      <c r="B17" s="9"/>
      <c r="C17" s="10"/>
      <c r="D17" s="11"/>
      <c r="E17" s="12"/>
      <c r="F17" s="27"/>
    </row>
    <row r="18" spans="1:6" x14ac:dyDescent="0.2">
      <c r="A18" s="14" t="s">
        <v>3</v>
      </c>
      <c r="B18" s="15" t="s">
        <v>25</v>
      </c>
      <c r="E18" s="12"/>
      <c r="F18" s="27"/>
    </row>
    <row r="19" spans="1:6" x14ac:dyDescent="0.2">
      <c r="F19" s="43" t="s">
        <v>32</v>
      </c>
    </row>
    <row r="20" spans="1:6" x14ac:dyDescent="0.2">
      <c r="A20" s="16" t="s">
        <v>29</v>
      </c>
      <c r="B20" s="16" t="s">
        <v>7</v>
      </c>
      <c r="C20" s="17"/>
    </row>
    <row r="21" spans="1:6" x14ac:dyDescent="0.2">
      <c r="A21" s="16" t="s">
        <v>2</v>
      </c>
      <c r="B21" s="18" t="s">
        <v>30</v>
      </c>
      <c r="C21" s="19" t="s">
        <v>31</v>
      </c>
    </row>
    <row r="22" spans="1:6" x14ac:dyDescent="0.2">
      <c r="A22" s="18" t="s">
        <v>24</v>
      </c>
      <c r="B22" s="20">
        <v>1</v>
      </c>
      <c r="C22" s="21">
        <v>1</v>
      </c>
    </row>
    <row r="23" spans="1:6" x14ac:dyDescent="0.2">
      <c r="A23" s="22" t="s">
        <v>31</v>
      </c>
      <c r="B23" s="23">
        <v>1</v>
      </c>
      <c r="C23" s="24">
        <v>1</v>
      </c>
    </row>
    <row r="26" spans="1:6" ht="13.5" thickBot="1" x14ac:dyDescent="0.25"/>
    <row r="27" spans="1:6" x14ac:dyDescent="0.2">
      <c r="E27" s="4">
        <v>38095</v>
      </c>
    </row>
    <row r="28" spans="1:6" x14ac:dyDescent="0.2">
      <c r="E28" s="6">
        <v>38055</v>
      </c>
    </row>
    <row r="29" spans="1:6" x14ac:dyDescent="0.2">
      <c r="E29" s="6">
        <v>38056</v>
      </c>
    </row>
    <row r="30" spans="1:6" x14ac:dyDescent="0.2">
      <c r="E30" s="6"/>
    </row>
    <row r="31" spans="1:6" x14ac:dyDescent="0.2">
      <c r="E31" s="6">
        <v>38067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landscape" horizontalDpi="300" verticalDpi="300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6" sqref="B6"/>
    </sheetView>
  </sheetViews>
  <sheetFormatPr defaultRowHeight="12.75" x14ac:dyDescent="0.2"/>
  <cols>
    <col min="1" max="1" width="17.28515625" customWidth="1"/>
    <col min="2" max="2" width="14.140625" bestFit="1" customWidth="1"/>
    <col min="3" max="4" width="13.7109375" bestFit="1" customWidth="1"/>
  </cols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Příklad č. 19</vt:lpstr>
      <vt:lpstr>Kontingencni_tabulka_priklad_19</vt:lpstr>
    </vt:vector>
  </TitlesOfParts>
  <Company>Domacnost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Mirka a Milos</dc:creator>
  <cp:lastModifiedBy>Kocka</cp:lastModifiedBy>
  <cp:lastPrinted>2012-02-27T14:53:48Z</cp:lastPrinted>
  <dcterms:created xsi:type="dcterms:W3CDTF">2004-04-24T20:33:57Z</dcterms:created>
  <dcterms:modified xsi:type="dcterms:W3CDTF">2012-02-27T20:10:07Z</dcterms:modified>
</cp:coreProperties>
</file>